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chartsheets/sheet3.xml" ContentType="application/vnd.openxmlformats-officedocument.spreadsheetml.chart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chartsheets/sheet4.xml" ContentType="application/vnd.openxmlformats-officedocument.spreadsheetml.chart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chartsheets/sheet5.xml" ContentType="application/vnd.openxmlformats-officedocument.spreadsheetml.chart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1520" windowHeight="5970" activeTab="0"/>
  </bookViews>
  <sheets>
    <sheet name="Info" sheetId="1" r:id="rId1"/>
    <sheet name="Dateneingabe_Berechnung" sheetId="2" r:id="rId2"/>
    <sheet name="Folie Milchvieh XP-NEL" sheetId="3" r:id="rId3"/>
    <sheet name="Grafik Milchvieh XP-NEL" sheetId="4" r:id="rId4"/>
    <sheet name="Folie Milchvieh nXP-NEL" sheetId="5" r:id="rId5"/>
    <sheet name="Grafik Milchvieh nXP-NEL" sheetId="6" r:id="rId6"/>
    <sheet name="Folie Rindermast XP-ME" sheetId="7" r:id="rId7"/>
    <sheet name="GrafikRindermast XP-ME" sheetId="8" r:id="rId8"/>
    <sheet name="Folie Schweine ME-XP" sheetId="9" r:id="rId9"/>
    <sheet name="GrafikSchweine ME-XP" sheetId="10" r:id="rId10"/>
    <sheet name="Folie Schweine Lys-ME" sheetId="11" r:id="rId11"/>
    <sheet name="GrafikSchweine Lys-ME" sheetId="12" r:id="rId12"/>
  </sheets>
  <definedNames>
    <definedName name="Beckkf">#REF!</definedName>
    <definedName name="_xlnm.Print_Area" localSheetId="1">'Dateneingabe_Berechnung'!$C$1:$Y$84</definedName>
    <definedName name="_xlnm.Print_Area" localSheetId="4">'Folie Milchvieh nXP-NEL'!$A$1:$L$59</definedName>
    <definedName name="_xlnm.Print_Area" localSheetId="2">'Folie Milchvieh XP-NEL'!$A$1:$L$59</definedName>
    <definedName name="_xlnm.Print_Area" localSheetId="6">'Folie Rindermast XP-ME'!$A$1:$L$59</definedName>
    <definedName name="_xlnm.Print_Area" localSheetId="10">'Folie Schweine Lys-ME'!$A$1:$L$59</definedName>
    <definedName name="_xlnm.Print_Area" localSheetId="8">'Folie Schweine ME-XP'!$A$1:$L$59</definedName>
    <definedName name="_xlnm.Print_Area" localSheetId="0">'Info'!$B$1:$V$70</definedName>
  </definedNames>
  <calcPr fullCalcOnLoad="1"/>
</workbook>
</file>

<file path=xl/comments2.xml><?xml version="1.0" encoding="utf-8"?>
<comments xmlns="http://schemas.openxmlformats.org/spreadsheetml/2006/main">
  <authors>
    <author>OverR</author>
  </authors>
  <commentList>
    <comment ref="L8" authorId="0">
      <text>
        <r>
          <rPr>
            <b/>
            <sz val="8"/>
            <rFont val="Tahoma"/>
            <family val="2"/>
          </rPr>
          <t xml:space="preserve">OverR
</t>
        </r>
        <r>
          <rPr>
            <sz val="8"/>
            <rFont val="Tahoma"/>
            <family val="2"/>
          </rPr>
          <t>Änderungen nur in gelben Feldern ab Z.21möglich</t>
        </r>
      </text>
    </comment>
    <comment ref="L9" authorId="0">
      <text>
        <r>
          <rPr>
            <b/>
            <sz val="8"/>
            <rFont val="Tahoma"/>
            <family val="2"/>
          </rPr>
          <t>OverR:</t>
        </r>
        <r>
          <rPr>
            <sz val="8"/>
            <rFont val="Tahoma"/>
            <family val="2"/>
          </rPr>
          <t xml:space="preserve">
Änderungen nur in gelben Feldern ab Z. 21 möglich</t>
        </r>
      </text>
    </comment>
  </commentList>
</comments>
</file>

<file path=xl/sharedStrings.xml><?xml version="1.0" encoding="utf-8"?>
<sst xmlns="http://schemas.openxmlformats.org/spreadsheetml/2006/main" count="364" uniqueCount="178">
  <si>
    <t>MJ</t>
  </si>
  <si>
    <t xml:space="preserve">MJ </t>
  </si>
  <si>
    <t>XP</t>
  </si>
  <si>
    <t>UDP</t>
  </si>
  <si>
    <t>nXP</t>
  </si>
  <si>
    <t>NEL</t>
  </si>
  <si>
    <t>ME</t>
  </si>
  <si>
    <t>g/kg</t>
  </si>
  <si>
    <t>%</t>
  </si>
  <si>
    <t>o.MWSt</t>
  </si>
  <si>
    <t>m.MWSt</t>
  </si>
  <si>
    <t>Ackerbohnen</t>
  </si>
  <si>
    <t>Bierhefe</t>
  </si>
  <si>
    <t>Erbsen</t>
  </si>
  <si>
    <t>Leinextraktionsschrot</t>
  </si>
  <si>
    <t>Leinkuchen</t>
  </si>
  <si>
    <t>Rapsextraktionsschrot</t>
  </si>
  <si>
    <t>Rapssamen</t>
  </si>
  <si>
    <t>m. MWSt</t>
  </si>
  <si>
    <t>€/dt</t>
  </si>
  <si>
    <t>17% TS</t>
  </si>
  <si>
    <t>36% TS</t>
  </si>
  <si>
    <t>Energiefuttermittel</t>
  </si>
  <si>
    <t>Rapskuchen/-expeller</t>
  </si>
  <si>
    <t>Substitutionsfuttermittel</t>
  </si>
  <si>
    <t xml:space="preserve">   Lagerungs- sowie Mahl-und Mischkosten sind hiervon gegebenenfalls noch abzuziehen (ca. 1,5-2,0 €/dt)</t>
  </si>
  <si>
    <t>Eiweißfuttermittel</t>
  </si>
  <si>
    <t>Sojabohnen (Samen)</t>
  </si>
  <si>
    <t>Grassilage (i.d.TS)</t>
  </si>
  <si>
    <t>14% TS</t>
  </si>
  <si>
    <t>nXP / NEL</t>
  </si>
  <si>
    <t>Biertrebersilage (i. d. TS)</t>
  </si>
  <si>
    <t>Getreideschlempe (30% XP, 90% TS)</t>
  </si>
  <si>
    <t>Weizenkleie</t>
  </si>
  <si>
    <t>Vergleichswerte von Milchvieh-Futtermitteln (auf Basis nXP / NEL)</t>
  </si>
  <si>
    <r>
      <t>Aktuelle Preise</t>
    </r>
    <r>
      <rPr>
        <b/>
        <i/>
        <vertAlign val="superscript"/>
        <sz val="20"/>
        <rFont val="Arial"/>
        <family val="2"/>
      </rPr>
      <t>1)</t>
    </r>
  </si>
  <si>
    <t>Grascobs</t>
  </si>
  <si>
    <t>Silomais (dt TM)</t>
  </si>
  <si>
    <t>g</t>
  </si>
  <si>
    <t>Lys</t>
  </si>
  <si>
    <t>auf Basis</t>
  </si>
  <si>
    <t>dt</t>
  </si>
  <si>
    <t>Milchvieh</t>
  </si>
  <si>
    <t>Rindermast</t>
  </si>
  <si>
    <t>XP / NEL</t>
  </si>
  <si>
    <t>Schweine</t>
  </si>
  <si>
    <t>Nr</t>
  </si>
  <si>
    <t>notwendige Substitutionsmenge</t>
  </si>
  <si>
    <t>Vergleichsfuttermischung</t>
  </si>
  <si>
    <t xml:space="preserve">Bei einem Preis von weniger als </t>
  </si>
  <si>
    <t>.........</t>
  </si>
  <si>
    <t>ME_S</t>
  </si>
  <si>
    <t>Weizen</t>
  </si>
  <si>
    <t>Triticale</t>
  </si>
  <si>
    <t>Melasseschnitzel zuckerreich</t>
  </si>
  <si>
    <t>Propylenglycol</t>
  </si>
  <si>
    <t>Sorghum</t>
  </si>
  <si>
    <t>Körnermais</t>
  </si>
  <si>
    <t>ME_R</t>
  </si>
  <si>
    <t>Nel_R</t>
  </si>
  <si>
    <t>Baumwollsaatextr.schrot, teilgeschält</t>
  </si>
  <si>
    <t>Maiskleberfutter (23-30%)</t>
  </si>
  <si>
    <t>18:3 Milchleistungsfutter</t>
  </si>
  <si>
    <t>22% TS</t>
  </si>
  <si>
    <t>€/dt ohne Mwst.</t>
  </si>
  <si>
    <r>
      <t>Differenz Marktpreis zu Vergleichswert</t>
    </r>
    <r>
      <rPr>
        <b/>
        <vertAlign val="superscript"/>
        <sz val="18"/>
        <rFont val="Arial"/>
        <family val="2"/>
      </rPr>
      <t>2)</t>
    </r>
  </si>
  <si>
    <t>Vergleichswerte von Milchvieh-Futtermitteln (auf Basis XP / NEL)</t>
  </si>
  <si>
    <t>Vergleichswerte von Rindermast-Futtermitteln (auf Basis XP / ME)</t>
  </si>
  <si>
    <t>Vergleichswerte von Schweine-Futtermitteln (auf Basis XP / ME)</t>
  </si>
  <si>
    <t>Vergleichswerte von Schweine-Futtermitteln (auf Basis Lys / ME)</t>
  </si>
  <si>
    <t>Rohglycerin (80%ig)</t>
  </si>
  <si>
    <t>Getreideschlempe (18% XP, 88% TS)</t>
  </si>
  <si>
    <t>Kartoffeleiweiss</t>
  </si>
  <si>
    <t>Kartoffelpresspülpe  (i.d.TS)</t>
  </si>
  <si>
    <t>Landesanstalt für Entwicklung der Landwirtschaft und der ländlichen Räume, 73525 Schwäbisch Gmünd</t>
  </si>
  <si>
    <t>Oberbettringer Str. 162, Tel. 07171 / 917-100, FAX  07171 / 917-101, e-Mail  poststelle@LEL.bwl.de</t>
  </si>
  <si>
    <t>Vervielfältigung nur nach Rücksprache mit dem Herausgeber gestattet.</t>
  </si>
  <si>
    <t>Substitutionswerte von Futtermitteln</t>
  </si>
  <si>
    <t>Excel-Anwendung zur Berechnung der Substitutionswerte von Futtermitteln für Rinder und Schweine</t>
  </si>
  <si>
    <t>Milchkühe: Basis XP : NEL (Rohprotein- und Energiegehalt in MJ Nettoenergielaktation)</t>
  </si>
  <si>
    <t>Mastrinder: Basis XP : ME (Rohprotein- und Energiegehalt in MJ Umsetzbarer Energie)</t>
  </si>
  <si>
    <t>Schweine: Basis XP : ME</t>
  </si>
  <si>
    <t>Schweine: Basis Lysin : ME</t>
  </si>
  <si>
    <t>Milchkühe: Basis nXP : NEL (nutzbares Rohprotein- und Energiegehalt in MJ Nettoenergielaktation)</t>
  </si>
  <si>
    <t>ME_Rind</t>
  </si>
  <si>
    <t>EXCEL-Anwendung zur Berechnung des Substitutionswertes von Futtermitteln (Schattenpreis)</t>
  </si>
  <si>
    <t>Vergleichswert Futter</t>
  </si>
  <si>
    <t>Datum:</t>
  </si>
  <si>
    <t>Dateneingabe:</t>
  </si>
  <si>
    <t>Für die unterschiedlichen Tierarten sind jeweils andere Inhaltsstoffe für die Berechnung relevant:</t>
  </si>
  <si>
    <t>Die Referenzfuttermittel können frei ausgewählt werden (Scrollfeld im Eingabefeld mit dem Futtermittel-</t>
  </si>
  <si>
    <r>
      <t>Referenzfuttermittel</t>
    </r>
    <r>
      <rPr>
        <b/>
        <i/>
        <vertAlign val="superscript"/>
        <sz val="20"/>
        <rFont val="Arial"/>
        <family val="2"/>
      </rPr>
      <t>3)</t>
    </r>
    <r>
      <rPr>
        <b/>
        <i/>
        <sz val="20"/>
        <rFont val="Arial"/>
        <family val="2"/>
      </rPr>
      <t>:</t>
    </r>
  </si>
  <si>
    <t>Mwst.-Satz</t>
  </si>
  <si>
    <t>1) Aktuelle Preise der Referenzfutter eingeben. Eingabe als Nettopreis!</t>
  </si>
  <si>
    <t>Biertrebersilage frisch (22% TS)</t>
  </si>
  <si>
    <t>2) Das Programm berechnet die Mengen an Referenzfuttermittel die 1 dt Testfuttermittel ersetzen</t>
  </si>
  <si>
    <t>Der Vergleich basiert auf der Basis Rohprotein (XP) / Energie, wenn nur der Rohproteingehalt wichtig ist.</t>
  </si>
  <si>
    <t xml:space="preserve">Wenn die Umsetzungen im Pansen (nutzbares Rohprotein, nXP) o. die Proteinqualität (Lysingehalt) wichtig sind, kann die Berechnung auf Basis </t>
  </si>
  <si>
    <r>
      <t>nXP/NEL bzw. Lys/ME</t>
    </r>
    <r>
      <rPr>
        <vertAlign val="subscript"/>
        <sz val="10"/>
        <rFont val="Arial"/>
        <family val="2"/>
      </rPr>
      <t>schwein</t>
    </r>
    <r>
      <rPr>
        <sz val="10"/>
        <rFont val="Arial"/>
        <family val="2"/>
      </rPr>
      <t xml:space="preserve"> interessant sein. </t>
    </r>
  </si>
  <si>
    <t>Vorgehensweise:</t>
  </si>
  <si>
    <t>Anwendung:</t>
  </si>
  <si>
    <t>5) die Ergebnisse werden übersichtlich in den jeweiligen Folienvorlagen und Grafiken dargestellt. Hierbei ist zu beachten, dass man durch Ein- und</t>
  </si>
  <si>
    <t xml:space="preserve">   Ausblenden von Futtermittelzeilen in der Folienvorlage auch die zugehörige Grafik übersichtlicher gestalten kann.</t>
  </si>
  <si>
    <r>
      <t>XP / ME</t>
    </r>
    <r>
      <rPr>
        <b/>
        <vertAlign val="subscript"/>
        <sz val="10"/>
        <color indexed="18"/>
        <rFont val="Arial"/>
        <family val="2"/>
      </rPr>
      <t>Schwein</t>
    </r>
  </si>
  <si>
    <r>
      <t>Lys / ME</t>
    </r>
    <r>
      <rPr>
        <b/>
        <vertAlign val="subscript"/>
        <sz val="10"/>
        <color indexed="18"/>
        <rFont val="Arial"/>
        <family val="2"/>
      </rPr>
      <t>Schwein</t>
    </r>
  </si>
  <si>
    <r>
      <t>XP / ME</t>
    </r>
    <r>
      <rPr>
        <b/>
        <vertAlign val="subscript"/>
        <sz val="10"/>
        <color indexed="18"/>
        <rFont val="Arial"/>
        <family val="2"/>
      </rPr>
      <t>Rind</t>
    </r>
  </si>
  <si>
    <t>Vergleichspreise</t>
  </si>
  <si>
    <t xml:space="preserve">Auf S. 2 (Vergleichswertberechnung) sowie in den folgenden Tabellen und Grafiken können dann die </t>
  </si>
  <si>
    <r>
      <t xml:space="preserve">Dateneingabe               </t>
    </r>
    <r>
      <rPr>
        <b/>
        <sz val="16"/>
        <rFont val="Arial"/>
        <family val="2"/>
      </rPr>
      <t xml:space="preserve"> -Seite 1-</t>
    </r>
  </si>
  <si>
    <r>
      <t xml:space="preserve">Vergleichswertberechnung   </t>
    </r>
    <r>
      <rPr>
        <b/>
        <sz val="16"/>
        <rFont val="Arial"/>
        <family val="2"/>
      </rPr>
      <t xml:space="preserve">   -Seite 2-</t>
    </r>
  </si>
  <si>
    <t>als eine Mischung der zwei Referenzfuttermittel</t>
  </si>
  <si>
    <t>Sojaschrot-Normtyp</t>
  </si>
  <si>
    <t>Gerste</t>
  </si>
  <si>
    <r>
      <t>Aktuelle Preise</t>
    </r>
    <r>
      <rPr>
        <b/>
        <vertAlign val="superscript"/>
        <sz val="10"/>
        <color indexed="18"/>
        <rFont val="Arial"/>
        <family val="2"/>
      </rPr>
      <t>1)</t>
    </r>
  </si>
  <si>
    <t xml:space="preserve">  gelbe Fedler sind veränderbare Eingabefelder, alle anderen Felder werden errechnet</t>
  </si>
  <si>
    <t>Referenzfuttermittel</t>
  </si>
  <si>
    <t>je kg Frischmasse! (Ausnahme "i.d.TS." steht "(i.d.TS)" hinter dem FuMi)</t>
  </si>
  <si>
    <t>Nährstoffgehalte (i.d.Regel  FM)</t>
  </si>
  <si>
    <t xml:space="preserve">ein sogenannter Schattenpreis (=Vergleichspreis) errechnet wird, der den Wert der Inhaltsstoffe </t>
  </si>
  <si>
    <t>Das Testfuttermittel kann ebenfalls frei ausgewählt werden.</t>
  </si>
  <si>
    <t>Vergleichspreise für die verschiedenen Futtermittel abgelesen werden. Liegt der</t>
  </si>
  <si>
    <t xml:space="preserve">Vergleichspreis/Vergleichswert über dem aktuellen Marktpreis des Futtermittels, lohnt der Einsatz </t>
  </si>
  <si>
    <t xml:space="preserve">dieses Futtermittels in der Ration rein ökonomisch. Davon unbelassen sind natürlich </t>
  </si>
  <si>
    <t>fütterungsphysiologische Aspekte, die den Einsatz von Futtermitteln begrenzen bzw. begünstigen.</t>
  </si>
  <si>
    <t xml:space="preserve">namen im Tabellenblatt "Dateneingabe_Berechnung"), in der Grundeinstellung sind dies </t>
  </si>
  <si>
    <t>Sojaschrot Normtyp und Futtergerste.</t>
  </si>
  <si>
    <r>
      <t>3)</t>
    </r>
    <r>
      <rPr>
        <b/>
        <sz val="16"/>
        <rFont val="Arial"/>
        <family val="2"/>
      </rPr>
      <t xml:space="preserve"> Referenzfuttermittel für Eiweißträger und Energiefuttermittel (frei auswählbar in Blatt "Dateneingabe_Berechnung")</t>
    </r>
  </si>
  <si>
    <t xml:space="preserve">Die Berechnung erfolgt auf Grundlage der "Austauschmethode nach Löhr", bei der auf Basis der </t>
  </si>
  <si>
    <t xml:space="preserve">Inhaltsstoffe im Testfuttermittel sowie der tatsächlichen Marktpreise der Referenzfuttermittel (Futtermischung) </t>
  </si>
  <si>
    <t xml:space="preserve">im Test-Futtermittel angibt und als Vergleichswert, Substitutionswert, Vergleichspreis </t>
  </si>
  <si>
    <t>Dateneingabe_Berechnung in den Excelspalten Q bis Y aufgelistet. (im Druck auf Seite 2)</t>
  </si>
  <si>
    <r>
      <t>Aktuelle Markt-
Preise</t>
    </r>
    <r>
      <rPr>
        <b/>
        <i/>
        <vertAlign val="superscript"/>
        <sz val="20"/>
        <rFont val="Arial"/>
        <family val="2"/>
      </rPr>
      <t>1)</t>
    </r>
  </si>
  <si>
    <t>Vergleichswert
-/preis</t>
  </si>
  <si>
    <t>Pressschnitzel (i. d. TS)</t>
  </si>
  <si>
    <r>
      <t>3) Der Vergleichspreis/-wert wird auf der jeweiligen Nährstoffbasis XP/NEL, nXP/NEL, XP/ME, XPME</t>
    </r>
    <r>
      <rPr>
        <vertAlign val="subscript"/>
        <sz val="10"/>
        <rFont val="Arial"/>
        <family val="2"/>
      </rPr>
      <t>schwein</t>
    </r>
    <r>
      <rPr>
        <sz val="10"/>
        <rFont val="Arial"/>
        <family val="2"/>
      </rPr>
      <t xml:space="preserve"> und Lys/ME</t>
    </r>
    <r>
      <rPr>
        <vertAlign val="subscript"/>
        <sz val="10"/>
        <rFont val="Arial"/>
        <family val="2"/>
      </rPr>
      <t>schwein</t>
    </r>
    <r>
      <rPr>
        <sz val="10"/>
        <rFont val="Arial"/>
        <family val="2"/>
      </rPr>
      <t xml:space="preserve"> errechnet.  </t>
    </r>
  </si>
  <si>
    <t>4) Das Testfuttermittel ist günstiger, wenn der aktuelle Preis geringer (schwarze Schrift in Spalten Q bis Y) als der Vergleichspreis/-wert ist.</t>
  </si>
  <si>
    <r>
      <t>Differenz Marktpreis zu Vergleichswert/-preis</t>
    </r>
    <r>
      <rPr>
        <b/>
        <vertAlign val="superscript"/>
        <sz val="18"/>
        <rFont val="Arial"/>
        <family val="2"/>
      </rPr>
      <t>2)</t>
    </r>
  </si>
  <si>
    <t>€/dt   - ohne Mwst.-</t>
  </si>
  <si>
    <r>
      <t>2)</t>
    </r>
    <r>
      <rPr>
        <b/>
        <sz val="16"/>
        <rFont val="Arial"/>
        <family val="2"/>
      </rPr>
      <t xml:space="preserve"> Ist der Vergleichspreis/-wert höher wie der Marktpreis (schwarze Schrift), lohnt der Einsatz des Futtermittels auf Basis der o.g. Nährstoffe</t>
    </r>
  </si>
  <si>
    <t xml:space="preserve">oder auch als Schattenpreis bezeichnet wird. Die Ergebnisse der Berechnung sind im Registerblatt </t>
  </si>
  <si>
    <t xml:space="preserve">In den Registerblättern Folie......... sind die realen Marktpreise und die fiktiven Vergleichspreise/-werte </t>
  </si>
  <si>
    <t>MJNEL</t>
  </si>
  <si>
    <t>Als Referenzfuttermischung werden in der Grundeinstellung Sojaschrot Normtyp und Gerste verwendet.</t>
  </si>
  <si>
    <t>MJME</t>
  </si>
  <si>
    <t>Kontrolle: Menge der Futtermischungskomponenten mal Inhaltsstoffe entspricht den Inhaltsstoffen von 1 dt Testfutter ?</t>
  </si>
  <si>
    <r>
      <t>2)</t>
    </r>
    <r>
      <rPr>
        <b/>
        <sz val="16"/>
        <rFont val="Arial"/>
        <family val="2"/>
      </rPr>
      <t xml:space="preserve"> Ist der Vergleichswert/-preis höher wie der Marktpreis (schwarze Schrift), lohnt der Einsatz des Futtermittels auf Basis der o.g. Nährstoffe</t>
    </r>
  </si>
  <si>
    <r>
      <t xml:space="preserve">1) </t>
    </r>
    <r>
      <rPr>
        <b/>
        <sz val="16"/>
        <rFont val="Arial"/>
        <family val="2"/>
      </rPr>
      <t>Erzeuger-Einkaufspreise auf Basis Lufttrockene Ware frei Hof! Eingabe im Blatt "Dateneingabe_Berechnung"</t>
    </r>
  </si>
  <si>
    <t xml:space="preserve">Die Datei hat das Ziel, Futtermittel für Rinder und Schweine hinsichtlich ihrer relativen Preiswürdigkeit </t>
  </si>
  <si>
    <t>zu vergleichen.</t>
  </si>
  <si>
    <t>Die Anwendung ermöglicht die Berechnung von fiktiven Vergleichspreisen von frei wählbaren</t>
  </si>
  <si>
    <t xml:space="preserve">wird der Wert der Inhaltsstoffe in den Test-Futtermitteln mit den realen und aktuellen </t>
  </si>
  <si>
    <t xml:space="preserve">(Test-)Futtermitteln. Auf Basis der wertbestimmenden Inhaltsstoffe Energie- und Eiweißgehalt </t>
  </si>
  <si>
    <t>(in der Grundeinstellung Sojaschrot Normtyp und Futtergerste) verglichen.</t>
  </si>
  <si>
    <t xml:space="preserve">Marktpreisen der Referenzfuttermittel, d.h. einer aus 2 Komponenten bestehenden Futtermischung, </t>
  </si>
  <si>
    <t>gegenübergestellt. Ist der Vergleichspreis/-wert höher als der tatsächliche Marktpreis, ist es zunächst</t>
  </si>
  <si>
    <t>grundsätzlich betriebswirtschaftlich sinnvoll, den Einsatz dieses Futtermittels zu erwägen.</t>
  </si>
  <si>
    <t>Inhaltsstoffe ebenfalls in die freien Zeilen in den gelben Feldern eingegeben werden.</t>
  </si>
  <si>
    <t>Für neue, noch nicht vorgegebene Futtermittel muß die Futtermittelbezeichnung und die entsprechenden</t>
  </si>
  <si>
    <t xml:space="preserve">So.blumen-extr.schrot </t>
  </si>
  <si>
    <t>CCM (60% TM)</t>
  </si>
  <si>
    <t>LKS (50% TM)</t>
  </si>
  <si>
    <t>Getreideschlempe 33 %TS</t>
  </si>
  <si>
    <t>Die aktuellen Futtermittelpreise müssen im Blatt "Dateneingabe_Berechnung" in €/dt netto eingegeben</t>
  </si>
  <si>
    <t>werden (gelbe Zellen ab Excel-Zeile 21 in Excel-Spalte L).</t>
  </si>
  <si>
    <r>
      <t xml:space="preserve">1) </t>
    </r>
    <r>
      <rPr>
        <b/>
        <sz val="16"/>
        <rFont val="Arial"/>
        <family val="2"/>
      </rPr>
      <t>Erzeuger-Einkaufspreise auf Basis Lufttrockene Ware frei Hof! Eingabe im Blatt "Dateneingabe_Berechnung", Preise müssen aktuell gehalten werden!</t>
    </r>
  </si>
  <si>
    <r>
      <t xml:space="preserve">1) </t>
    </r>
    <r>
      <rPr>
        <b/>
        <sz val="16"/>
        <rFont val="Arial"/>
        <family val="2"/>
      </rPr>
      <t>Erzeuger-Einkaufspreise auf Basis Lufttrockene Ware frei Hof! Eingabe im Blatt "Dateneingabe_Berechnung", Preise müssen aktuell gehalten werden!</t>
    </r>
  </si>
  <si>
    <t>LAZBW Aulendorf, Dr. Thomas Jilg</t>
  </si>
  <si>
    <t>Für die Ableitung von Folienvorlagen für Präsentationen o.ä. können, nach Aufheben des Blattschutzes (die Blätter</t>
  </si>
  <si>
    <t>Die Grafiken passen sich dann automatisch an.</t>
  </si>
  <si>
    <t>Pressschnitzel i.d. FM (23% TM)</t>
  </si>
  <si>
    <t xml:space="preserve"> "Folie" und "Grafik" sind ohne Kennwortschutz) überzählige Zeilen aus den Tabellen ausgeblendet werden. </t>
  </si>
  <si>
    <t>HP-Sojaschrot</t>
  </si>
  <si>
    <t>Rübenkleinteile (20 % TS)</t>
  </si>
  <si>
    <t>Sojabohnen (Samen) getoastet</t>
  </si>
  <si>
    <t>LEL Schwäbisch Gmünd, Abtlg. 2, Dr. Ralf Over, Karl Krieg, Frank Gräter</t>
  </si>
  <si>
    <t>Sojakuchen (9 % Fett, nicht getoastet)</t>
  </si>
  <si>
    <t>Lupinen</t>
  </si>
  <si>
    <t>Version 1.2     Stand 01/2017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</si>
</sst>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"/>
    <numFmt numFmtId="169" formatCode="0.000"/>
    <numFmt numFmtId="170" formatCode="0.0\ &quot;€&quot;"/>
    <numFmt numFmtId="171" formatCode="0.00_ ;[Red]\-0.00\ "/>
    <numFmt numFmtId="172" formatCode="0_ ;[Red]\-0\ "/>
    <numFmt numFmtId="173" formatCode="dd/mm/yy"/>
    <numFmt numFmtId="174" formatCode="0.0%"/>
    <numFmt numFmtId="175" formatCode="#,##0.00\ &quot;€&quot;"/>
    <numFmt numFmtId="176" formatCode="0.0000"/>
  </numFmts>
  <fonts count="8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i/>
      <sz val="22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i/>
      <sz val="20"/>
      <name val="Arial"/>
      <family val="2"/>
    </font>
    <font>
      <i/>
      <sz val="20"/>
      <name val="Arial"/>
      <family val="2"/>
    </font>
    <font>
      <b/>
      <i/>
      <vertAlign val="superscript"/>
      <sz val="20"/>
      <name val="Arial"/>
      <family val="2"/>
    </font>
    <font>
      <b/>
      <i/>
      <sz val="2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48"/>
      <name val="Arial"/>
      <family val="2"/>
    </font>
    <font>
      <sz val="26"/>
      <name val="Arial"/>
      <family val="2"/>
    </font>
    <font>
      <sz val="18"/>
      <name val="Arial"/>
      <family val="2"/>
    </font>
    <font>
      <b/>
      <sz val="20"/>
      <color indexed="10"/>
      <name val="Arial"/>
      <family val="2"/>
    </font>
    <font>
      <sz val="24"/>
      <name val="Arial"/>
      <family val="2"/>
    </font>
    <font>
      <b/>
      <i/>
      <sz val="14"/>
      <name val="Arial"/>
      <family val="2"/>
    </font>
    <font>
      <vertAlign val="subscript"/>
      <sz val="10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b/>
      <vertAlign val="subscript"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vertAlign val="superscript"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Franklin Gothic Mediu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0"/>
    </font>
    <font>
      <b/>
      <sz val="22.5"/>
      <color indexed="8"/>
      <name val="Arial"/>
      <family val="0"/>
    </font>
    <font>
      <b/>
      <sz val="16.25"/>
      <color indexed="8"/>
      <name val="Arial"/>
      <family val="0"/>
    </font>
    <font>
      <b/>
      <u val="single"/>
      <sz val="16.25"/>
      <color indexed="8"/>
      <name val="Arial"/>
      <family val="0"/>
    </font>
    <font>
      <b/>
      <sz val="10.25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6" borderId="2" applyNumberFormat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1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</cellStyleXfs>
  <cellXfs count="39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Fill="1" applyBorder="1" applyAlignment="1" applyProtection="1">
      <alignment vertical="center"/>
      <protection/>
    </xf>
    <xf numFmtId="168" fontId="0" fillId="0" borderId="11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168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7" fillId="34" borderId="16" xfId="0" applyFont="1" applyFill="1" applyBorder="1" applyAlignment="1">
      <alignment horizontal="centerContinuous"/>
    </xf>
    <xf numFmtId="0" fontId="7" fillId="34" borderId="10" xfId="0" applyFont="1" applyFill="1" applyBorder="1" applyAlignment="1">
      <alignment horizontal="centerContinuous"/>
    </xf>
    <xf numFmtId="0" fontId="18" fillId="34" borderId="17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7" xfId="0" applyFont="1" applyFill="1" applyBorder="1" applyAlignment="1">
      <alignment horizontal="centerContinuous"/>
    </xf>
    <xf numFmtId="0" fontId="18" fillId="34" borderId="18" xfId="0" applyFont="1" applyFill="1" applyBorder="1" applyAlignment="1">
      <alignment horizontal="centerContinuous"/>
    </xf>
    <xf numFmtId="0" fontId="19" fillId="34" borderId="18" xfId="0" applyFont="1" applyFill="1" applyBorder="1" applyAlignment="1">
      <alignment horizontal="center"/>
    </xf>
    <xf numFmtId="168" fontId="8" fillId="34" borderId="18" xfId="0" applyNumberFormat="1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2" fontId="6" fillId="34" borderId="17" xfId="0" applyNumberFormat="1" applyFont="1" applyFill="1" applyBorder="1" applyAlignment="1">
      <alignment horizontal="center"/>
    </xf>
    <xf numFmtId="168" fontId="19" fillId="34" borderId="16" xfId="0" applyNumberFormat="1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2" fontId="18" fillId="34" borderId="17" xfId="0" applyNumberFormat="1" applyFont="1" applyFill="1" applyBorder="1" applyAlignment="1">
      <alignment horizontal="center"/>
    </xf>
    <xf numFmtId="168" fontId="19" fillId="34" borderId="18" xfId="0" applyNumberFormat="1" applyFont="1" applyFill="1" applyBorder="1" applyAlignment="1">
      <alignment horizontal="center"/>
    </xf>
    <xf numFmtId="168" fontId="8" fillId="34" borderId="16" xfId="0" applyNumberFormat="1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8" fillId="34" borderId="16" xfId="0" applyFont="1" applyFill="1" applyBorder="1" applyAlignment="1">
      <alignment horizontal="centerContinuous"/>
    </xf>
    <xf numFmtId="0" fontId="7" fillId="34" borderId="17" xfId="0" applyFont="1" applyFill="1" applyBorder="1" applyAlignment="1">
      <alignment horizontal="left"/>
    </xf>
    <xf numFmtId="0" fontId="21" fillId="34" borderId="17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49" fontId="6" fillId="34" borderId="17" xfId="0" applyNumberFormat="1" applyFont="1" applyFill="1" applyBorder="1" applyAlignment="1">
      <alignment horizontal="right"/>
    </xf>
    <xf numFmtId="0" fontId="6" fillId="34" borderId="17" xfId="0" applyFont="1" applyFill="1" applyBorder="1" applyAlignment="1">
      <alignment horizontal="right"/>
    </xf>
    <xf numFmtId="0" fontId="18" fillId="34" borderId="17" xfId="0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2" fontId="8" fillId="34" borderId="17" xfId="0" applyNumberFormat="1" applyFont="1" applyFill="1" applyBorder="1" applyAlignment="1">
      <alignment horizontal="center"/>
    </xf>
    <xf numFmtId="2" fontId="19" fillId="34" borderId="17" xfId="0" applyNumberFormat="1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 wrapText="1"/>
    </xf>
    <xf numFmtId="2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71" fontId="6" fillId="34" borderId="17" xfId="0" applyNumberFormat="1" applyFont="1" applyFill="1" applyBorder="1" applyAlignment="1">
      <alignment horizontal="center"/>
    </xf>
    <xf numFmtId="168" fontId="15" fillId="34" borderId="17" xfId="0" applyNumberFormat="1" applyFont="1" applyFill="1" applyBorder="1" applyAlignment="1">
      <alignment horizontal="centerContinuous"/>
    </xf>
    <xf numFmtId="0" fontId="0" fillId="0" borderId="0" xfId="0" applyAlignment="1" applyProtection="1">
      <alignment horizontal="left" vertical="center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centerContinuous" vertical="center"/>
      <protection/>
    </xf>
    <xf numFmtId="0" fontId="1" fillId="0" borderId="23" xfId="0" applyFont="1" applyBorder="1" applyAlignment="1" applyProtection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1" fillId="0" borderId="25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2" fontId="0" fillId="33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2" fontId="0" fillId="33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169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/>
    </xf>
    <xf numFmtId="169" fontId="1" fillId="0" borderId="17" xfId="0" applyNumberFormat="1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34" xfId="0" applyBorder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168" fontId="0" fillId="0" borderId="39" xfId="0" applyNumberFormat="1" applyFont="1" applyBorder="1" applyAlignment="1" applyProtection="1">
      <alignment horizontal="center" vertical="center"/>
      <protection/>
    </xf>
    <xf numFmtId="168" fontId="1" fillId="0" borderId="39" xfId="0" applyNumberFormat="1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168" fontId="0" fillId="0" borderId="39" xfId="0" applyNumberFormat="1" applyFont="1" applyFill="1" applyBorder="1" applyAlignment="1" applyProtection="1">
      <alignment horizontal="center" vertical="center"/>
      <protection/>
    </xf>
    <xf numFmtId="0" fontId="0" fillId="34" borderId="40" xfId="0" applyFont="1" applyFill="1" applyBorder="1" applyAlignment="1" applyProtection="1">
      <alignment vertical="center"/>
      <protection/>
    </xf>
    <xf numFmtId="0" fontId="0" fillId="34" borderId="37" xfId="0" applyFont="1" applyFill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1" fontId="0" fillId="33" borderId="33" xfId="0" applyNumberFormat="1" applyFont="1" applyFill="1" applyBorder="1" applyAlignment="1" applyProtection="1">
      <alignment horizontal="center" vertical="center"/>
      <protection/>
    </xf>
    <xf numFmtId="1" fontId="0" fillId="33" borderId="35" xfId="0" applyNumberFormat="1" applyFont="1" applyFill="1" applyBorder="1" applyAlignment="1" applyProtection="1">
      <alignment horizontal="center" vertical="center"/>
      <protection/>
    </xf>
    <xf numFmtId="168" fontId="0" fillId="35" borderId="17" xfId="0" applyNumberFormat="1" applyFont="1" applyFill="1" applyBorder="1" applyAlignment="1" applyProtection="1">
      <alignment horizontal="center" vertical="center"/>
      <protection locked="0"/>
    </xf>
    <xf numFmtId="168" fontId="0" fillId="35" borderId="34" xfId="0" applyNumberFormat="1" applyFont="1" applyFill="1" applyBorder="1" applyAlignment="1" applyProtection="1">
      <alignment horizontal="center" vertical="center"/>
      <protection locked="0"/>
    </xf>
    <xf numFmtId="168" fontId="0" fillId="35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168" fontId="0" fillId="35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11" fillId="0" borderId="26" xfId="0" applyFont="1" applyBorder="1" applyAlignment="1" applyProtection="1">
      <alignment vertical="center"/>
      <protection/>
    </xf>
    <xf numFmtId="0" fontId="11" fillId="0" borderId="40" xfId="0" applyFont="1" applyBorder="1" applyAlignment="1" applyProtection="1">
      <alignment vertical="center"/>
      <protection/>
    </xf>
    <xf numFmtId="0" fontId="11" fillId="33" borderId="43" xfId="0" applyFont="1" applyFill="1" applyBorder="1" applyAlignment="1" applyProtection="1">
      <alignment vertical="center"/>
      <protection/>
    </xf>
    <xf numFmtId="0" fontId="11" fillId="33" borderId="37" xfId="0" applyFont="1" applyFill="1" applyBorder="1" applyAlignment="1" applyProtection="1">
      <alignment vertical="center"/>
      <protection/>
    </xf>
    <xf numFmtId="0" fontId="12" fillId="0" borderId="0" xfId="53" applyFont="1" applyAlignment="1">
      <alignment vertical="center"/>
      <protection/>
    </xf>
    <xf numFmtId="0" fontId="12" fillId="0" borderId="0" xfId="53" applyFont="1" applyAlignment="1">
      <alignment horizontal="center" vertical="center"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25" fillId="33" borderId="20" xfId="0" applyFont="1" applyFill="1" applyBorder="1" applyAlignment="1" applyProtection="1">
      <alignment vertical="center"/>
      <protection/>
    </xf>
    <xf numFmtId="0" fontId="25" fillId="33" borderId="12" xfId="0" applyFont="1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2" fillId="33" borderId="0" xfId="53" applyFont="1" applyFill="1" applyAlignment="1">
      <alignment horizontal="center" vertical="center"/>
      <protection/>
    </xf>
    <xf numFmtId="0" fontId="26" fillId="33" borderId="0" xfId="0" applyFont="1" applyFill="1" applyBorder="1" applyAlignment="1" applyProtection="1">
      <alignment horizontal="centerContinuous"/>
      <protection/>
    </xf>
    <xf numFmtId="0" fontId="7" fillId="33" borderId="0" xfId="0" applyFont="1" applyFill="1" applyBorder="1" applyAlignment="1" applyProtection="1">
      <alignment horizontal="centerContinuous"/>
      <protection/>
    </xf>
    <xf numFmtId="0" fontId="7" fillId="33" borderId="0" xfId="0" applyFont="1" applyFill="1" applyBorder="1" applyAlignment="1" applyProtection="1">
      <alignment horizontal="centerContinuous" vertical="center"/>
      <protection/>
    </xf>
    <xf numFmtId="0" fontId="6" fillId="33" borderId="0" xfId="0" applyFont="1" applyFill="1" applyBorder="1" applyAlignment="1" applyProtection="1">
      <alignment horizontal="centerContinuous" vertical="top" wrapText="1"/>
      <protection/>
    </xf>
    <xf numFmtId="0" fontId="11" fillId="33" borderId="13" xfId="0" applyFont="1" applyFill="1" applyBorder="1" applyAlignment="1" applyProtection="1">
      <alignment horizontal="centerContinuous" wrapText="1"/>
      <protection/>
    </xf>
    <xf numFmtId="0" fontId="25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Continuous"/>
      <protection/>
    </xf>
    <xf numFmtId="0" fontId="11" fillId="33" borderId="13" xfId="0" applyFont="1" applyFill="1" applyBorder="1" applyAlignment="1" applyProtection="1">
      <alignment horizontal="centerContinuous"/>
      <protection/>
    </xf>
    <xf numFmtId="0" fontId="27" fillId="33" borderId="21" xfId="0" applyFont="1" applyFill="1" applyBorder="1" applyAlignment="1" applyProtection="1">
      <alignment horizontal="centerContinuous"/>
      <protection/>
    </xf>
    <xf numFmtId="0" fontId="12" fillId="33" borderId="0" xfId="0" applyFont="1" applyFill="1" applyBorder="1" applyAlignment="1" applyProtection="1">
      <alignment horizontal="centerContinuous" wrapText="1"/>
      <protection/>
    </xf>
    <xf numFmtId="0" fontId="28" fillId="33" borderId="13" xfId="0" applyFont="1" applyFill="1" applyBorder="1" applyAlignment="1" applyProtection="1">
      <alignment horizontal="centerContinuous" vertical="center"/>
      <protection/>
    </xf>
    <xf numFmtId="0" fontId="25" fillId="33" borderId="13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/>
      <protection/>
    </xf>
    <xf numFmtId="0" fontId="28" fillId="33" borderId="0" xfId="0" applyFont="1" applyFill="1" applyBorder="1" applyAlignment="1" applyProtection="1">
      <alignment vertical="center"/>
      <protection/>
    </xf>
    <xf numFmtId="0" fontId="12" fillId="0" borderId="19" xfId="53" applyFont="1" applyBorder="1" applyAlignment="1">
      <alignment horizontal="center" vertical="center"/>
      <protection/>
    </xf>
    <xf numFmtId="0" fontId="12" fillId="0" borderId="20" xfId="53" applyFont="1" applyBorder="1" applyAlignment="1">
      <alignment horizontal="center" vertical="center"/>
      <protection/>
    </xf>
    <xf numFmtId="0" fontId="12" fillId="0" borderId="20" xfId="53" applyFont="1" applyBorder="1" applyAlignment="1">
      <alignment vertical="center"/>
      <protection/>
    </xf>
    <xf numFmtId="0" fontId="12" fillId="0" borderId="12" xfId="53" applyFont="1" applyBorder="1" applyAlignment="1">
      <alignment vertical="center"/>
      <protection/>
    </xf>
    <xf numFmtId="0" fontId="12" fillId="0" borderId="21" xfId="53" applyFont="1" applyBorder="1" applyAlignment="1">
      <alignment horizontal="center" vertical="center"/>
      <protection/>
    </xf>
    <xf numFmtId="0" fontId="8" fillId="34" borderId="0" xfId="0" applyFont="1" applyFill="1" applyBorder="1" applyAlignment="1" applyProtection="1">
      <alignment/>
      <protection/>
    </xf>
    <xf numFmtId="0" fontId="12" fillId="34" borderId="0" xfId="53" applyFont="1" applyFill="1" applyBorder="1" applyAlignment="1">
      <alignment vertical="center"/>
      <protection/>
    </xf>
    <xf numFmtId="0" fontId="12" fillId="0" borderId="0" xfId="53" applyFont="1" applyBorder="1" applyAlignment="1">
      <alignment vertical="center"/>
      <protection/>
    </xf>
    <xf numFmtId="0" fontId="12" fillId="0" borderId="13" xfId="53" applyFont="1" applyBorder="1" applyAlignment="1">
      <alignment vertical="center"/>
      <protection/>
    </xf>
    <xf numFmtId="0" fontId="19" fillId="34" borderId="0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13" fillId="0" borderId="0" xfId="53" applyFont="1" applyAlignment="1">
      <alignment vertical="center"/>
      <protection/>
    </xf>
    <xf numFmtId="0" fontId="13" fillId="0" borderId="21" xfId="53" applyFont="1" applyBorder="1" applyAlignment="1">
      <alignment vertical="center"/>
      <protection/>
    </xf>
    <xf numFmtId="0" fontId="28" fillId="34" borderId="0" xfId="53" applyFont="1" applyFill="1" applyBorder="1" applyAlignment="1">
      <alignment vertical="center"/>
      <protection/>
    </xf>
    <xf numFmtId="0" fontId="28" fillId="0" borderId="0" xfId="53" applyFont="1" applyBorder="1" applyAlignment="1">
      <alignment vertical="center"/>
      <protection/>
    </xf>
    <xf numFmtId="49" fontId="28" fillId="0" borderId="0" xfId="53" applyNumberFormat="1" applyFont="1" applyBorder="1" applyAlignment="1">
      <alignment horizontal="centerContinuous" vertical="center"/>
      <protection/>
    </xf>
    <xf numFmtId="49" fontId="28" fillId="0" borderId="13" xfId="53" applyNumberFormat="1" applyFont="1" applyBorder="1" applyAlignment="1">
      <alignment horizontal="centerContinuous" vertical="center"/>
      <protection/>
    </xf>
    <xf numFmtId="0" fontId="0" fillId="34" borderId="44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13" fillId="34" borderId="14" xfId="53" applyFont="1" applyFill="1" applyBorder="1" applyAlignment="1">
      <alignment vertical="center"/>
      <protection/>
    </xf>
    <xf numFmtId="0" fontId="13" fillId="0" borderId="14" xfId="53" applyFont="1" applyBorder="1" applyAlignment="1">
      <alignment vertical="center"/>
      <protection/>
    </xf>
    <xf numFmtId="0" fontId="13" fillId="0" borderId="15" xfId="53" applyFont="1" applyBorder="1" applyAlignment="1">
      <alignment vertical="center"/>
      <protection/>
    </xf>
    <xf numFmtId="0" fontId="7" fillId="0" borderId="0" xfId="53" applyFont="1" applyAlignment="1">
      <alignment horizontal="center" vertical="center"/>
      <protection/>
    </xf>
    <xf numFmtId="0" fontId="30" fillId="33" borderId="21" xfId="0" applyFont="1" applyFill="1" applyBorder="1" applyAlignment="1" applyProtection="1">
      <alignment horizontal="center"/>
      <protection/>
    </xf>
    <xf numFmtId="0" fontId="30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7" fillId="33" borderId="0" xfId="53" applyFont="1" applyFill="1" applyAlignment="1">
      <alignment horizontal="center" vertical="center"/>
      <protection/>
    </xf>
    <xf numFmtId="0" fontId="12" fillId="33" borderId="0" xfId="53" applyFont="1" applyFill="1" applyAlignment="1">
      <alignment vertical="center"/>
      <protection/>
    </xf>
    <xf numFmtId="0" fontId="31" fillId="0" borderId="0" xfId="53" applyFont="1" applyAlignment="1">
      <alignment vertical="center"/>
      <protection/>
    </xf>
    <xf numFmtId="0" fontId="31" fillId="0" borderId="21" xfId="53" applyFont="1" applyBorder="1" applyAlignment="1">
      <alignment horizontal="center" vertical="center"/>
      <protection/>
    </xf>
    <xf numFmtId="0" fontId="31" fillId="34" borderId="0" xfId="53" applyFont="1" applyFill="1" applyBorder="1" applyAlignment="1">
      <alignment vertical="center"/>
      <protection/>
    </xf>
    <xf numFmtId="0" fontId="31" fillId="0" borderId="0" xfId="53" applyFont="1" applyBorder="1" applyAlignment="1">
      <alignment vertical="center"/>
      <protection/>
    </xf>
    <xf numFmtId="0" fontId="31" fillId="0" borderId="13" xfId="53" applyFont="1" applyBorder="1" applyAlignment="1">
      <alignment vertical="center"/>
      <protection/>
    </xf>
    <xf numFmtId="0" fontId="22" fillId="0" borderId="45" xfId="0" applyFont="1" applyBorder="1" applyAlignment="1" applyProtection="1">
      <alignment horizontal="center"/>
      <protection/>
    </xf>
    <xf numFmtId="0" fontId="22" fillId="0" borderId="46" xfId="0" applyFont="1" applyBorder="1" applyAlignment="1" applyProtection="1">
      <alignment horizontal="center"/>
      <protection/>
    </xf>
    <xf numFmtId="0" fontId="23" fillId="0" borderId="46" xfId="0" applyFont="1" applyBorder="1" applyAlignment="1" applyProtection="1">
      <alignment horizontal="center"/>
      <protection/>
    </xf>
    <xf numFmtId="0" fontId="22" fillId="0" borderId="47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/>
      <protection/>
    </xf>
    <xf numFmtId="0" fontId="0" fillId="0" borderId="2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39" xfId="0" applyBorder="1" applyAlignment="1" applyProtection="1">
      <alignment/>
      <protection/>
    </xf>
    <xf numFmtId="168" fontId="0" fillId="0" borderId="38" xfId="0" applyNumberFormat="1" applyFont="1" applyFill="1" applyBorder="1" applyAlignment="1" applyProtection="1">
      <alignment horizontal="center" vertical="center"/>
      <protection/>
    </xf>
    <xf numFmtId="168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5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33" borderId="0" xfId="0" applyFont="1" applyFill="1" applyBorder="1" applyAlignment="1" applyProtection="1">
      <alignment horizontal="centerContinuous" wrapText="1"/>
      <protection/>
    </xf>
    <xf numFmtId="0" fontId="13" fillId="33" borderId="0" xfId="0" applyFont="1" applyFill="1" applyBorder="1" applyAlignment="1" applyProtection="1">
      <alignment horizontal="centerContinuous" wrapText="1"/>
      <protection/>
    </xf>
    <xf numFmtId="0" fontId="1" fillId="35" borderId="25" xfId="0" applyFont="1" applyFill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horizontal="right" vertical="center"/>
      <protection/>
    </xf>
    <xf numFmtId="2" fontId="1" fillId="0" borderId="17" xfId="0" applyNumberFormat="1" applyFont="1" applyFill="1" applyBorder="1" applyAlignment="1" applyProtection="1">
      <alignment horizontal="center" vertical="center"/>
      <protection/>
    </xf>
    <xf numFmtId="169" fontId="0" fillId="0" borderId="10" xfId="0" applyNumberFormat="1" applyFont="1" applyBorder="1" applyAlignment="1" applyProtection="1">
      <alignment horizontal="center" vertical="center"/>
      <protection/>
    </xf>
    <xf numFmtId="169" fontId="1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vertical="center"/>
      <protection/>
    </xf>
    <xf numFmtId="169" fontId="0" fillId="0" borderId="11" xfId="0" applyNumberFormat="1" applyFont="1" applyBorder="1" applyAlignment="1" applyProtection="1">
      <alignment horizontal="center" vertical="center"/>
      <protection/>
    </xf>
    <xf numFmtId="169" fontId="1" fillId="0" borderId="11" xfId="0" applyNumberFormat="1" applyFont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/>
      <protection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9" fontId="0" fillId="0" borderId="25" xfId="0" applyNumberFormat="1" applyFont="1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0" borderId="39" xfId="0" applyFont="1" applyBorder="1" applyAlignment="1" applyProtection="1">
      <alignment horizontal="right"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53" xfId="0" applyBorder="1" applyAlignment="1" applyProtection="1">
      <alignment/>
      <protection/>
    </xf>
    <xf numFmtId="0" fontId="1" fillId="0" borderId="54" xfId="0" applyFont="1" applyBorder="1" applyAlignment="1" applyProtection="1">
      <alignment vertical="center"/>
      <protection/>
    </xf>
    <xf numFmtId="0" fontId="11" fillId="0" borderId="54" xfId="0" applyFont="1" applyBorder="1" applyAlignment="1" applyProtection="1">
      <alignment horizontal="center" vertical="center"/>
      <protection/>
    </xf>
    <xf numFmtId="0" fontId="11" fillId="0" borderId="55" xfId="0" applyFont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vertical="center"/>
      <protection/>
    </xf>
    <xf numFmtId="0" fontId="22" fillId="0" borderId="25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48" xfId="0" applyFont="1" applyBorder="1" applyAlignment="1" applyProtection="1">
      <alignment horizontal="center"/>
      <protection/>
    </xf>
    <xf numFmtId="2" fontId="1" fillId="33" borderId="17" xfId="0" applyNumberFormat="1" applyFont="1" applyFill="1" applyBorder="1" applyAlignment="1" applyProtection="1">
      <alignment horizontal="center" vertical="center"/>
      <protection/>
    </xf>
    <xf numFmtId="2" fontId="1" fillId="33" borderId="35" xfId="0" applyNumberFormat="1" applyFont="1" applyFill="1" applyBorder="1" applyAlignment="1" applyProtection="1">
      <alignment horizontal="center" vertical="center"/>
      <protection/>
    </xf>
    <xf numFmtId="2" fontId="1" fillId="33" borderId="11" xfId="0" applyNumberFormat="1" applyFont="1" applyFill="1" applyBorder="1" applyAlignment="1" applyProtection="1">
      <alignment horizontal="center" vertical="center"/>
      <protection/>
    </xf>
    <xf numFmtId="2" fontId="1" fillId="33" borderId="5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35" borderId="41" xfId="0" applyFont="1" applyFill="1" applyBorder="1" applyAlignment="1" applyProtection="1">
      <alignment horizontal="center" vertical="center"/>
      <protection locked="0"/>
    </xf>
    <xf numFmtId="0" fontId="0" fillId="35" borderId="41" xfId="0" applyFont="1" applyFill="1" applyBorder="1" applyAlignment="1" applyProtection="1">
      <alignment horizontal="center" vertical="center"/>
      <protection locked="0"/>
    </xf>
    <xf numFmtId="0" fontId="1" fillId="35" borderId="17" xfId="0" applyFont="1" applyFill="1" applyBorder="1" applyAlignment="1" applyProtection="1">
      <alignment horizontal="center" vertical="center"/>
      <protection locked="0"/>
    </xf>
    <xf numFmtId="0" fontId="0" fillId="35" borderId="17" xfId="0" applyFont="1" applyFill="1" applyBorder="1" applyAlignment="1" applyProtection="1">
      <alignment horizontal="center" vertical="center"/>
      <protection locked="0"/>
    </xf>
    <xf numFmtId="0" fontId="1" fillId="35" borderId="35" xfId="0" applyFont="1" applyFill="1" applyBorder="1" applyAlignment="1" applyProtection="1">
      <alignment horizontal="center" vertical="center"/>
      <protection locked="0"/>
    </xf>
    <xf numFmtId="0" fontId="0" fillId="35" borderId="35" xfId="0" applyFont="1" applyFill="1" applyBorder="1" applyAlignment="1" applyProtection="1">
      <alignment horizontal="center" vertical="center"/>
      <protection locked="0"/>
    </xf>
    <xf numFmtId="49" fontId="0" fillId="35" borderId="37" xfId="0" applyNumberFormat="1" applyFont="1" applyFill="1" applyBorder="1" applyAlignment="1" applyProtection="1">
      <alignment vertical="center"/>
      <protection locked="0"/>
    </xf>
    <xf numFmtId="49" fontId="0" fillId="35" borderId="49" xfId="0" applyNumberFormat="1" applyFont="1" applyFill="1" applyBorder="1" applyAlignment="1" applyProtection="1">
      <alignment vertical="center"/>
      <protection locked="0"/>
    </xf>
    <xf numFmtId="2" fontId="1" fillId="35" borderId="37" xfId="0" applyNumberFormat="1" applyFont="1" applyFill="1" applyBorder="1" applyAlignment="1" applyProtection="1">
      <alignment horizontal="center" vertical="center"/>
      <protection locked="0"/>
    </xf>
    <xf numFmtId="2" fontId="1" fillId="35" borderId="26" xfId="0" applyNumberFormat="1" applyFont="1" applyFill="1" applyBorder="1" applyAlignment="1" applyProtection="1">
      <alignment horizontal="center" vertical="center"/>
      <protection locked="0"/>
    </xf>
    <xf numFmtId="0" fontId="1" fillId="35" borderId="34" xfId="0" applyFont="1" applyFill="1" applyBorder="1" applyAlignment="1" applyProtection="1">
      <alignment horizontal="center" vertical="center"/>
      <protection locked="0"/>
    </xf>
    <xf numFmtId="0" fontId="0" fillId="35" borderId="34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vertical="center"/>
      <protection/>
    </xf>
    <xf numFmtId="2" fontId="1" fillId="33" borderId="57" xfId="0" applyNumberFormat="1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vertical="center"/>
      <protection/>
    </xf>
    <xf numFmtId="0" fontId="1" fillId="0" borderId="40" xfId="0" applyFont="1" applyFill="1" applyBorder="1" applyAlignment="1" applyProtection="1">
      <alignment horizontal="left" vertical="center"/>
      <protection/>
    </xf>
    <xf numFmtId="0" fontId="0" fillId="0" borderId="36" xfId="0" applyFont="1" applyBorder="1" applyAlignment="1" applyProtection="1">
      <alignment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" vertical="center"/>
      <protection/>
    </xf>
    <xf numFmtId="168" fontId="0" fillId="33" borderId="60" xfId="0" applyNumberFormat="1" applyFont="1" applyFill="1" applyBorder="1" applyAlignment="1" applyProtection="1">
      <alignment horizontal="center" vertical="center"/>
      <protection/>
    </xf>
    <xf numFmtId="168" fontId="0" fillId="33" borderId="61" xfId="0" applyNumberFormat="1" applyFont="1" applyFill="1" applyBorder="1" applyAlignment="1" applyProtection="1">
      <alignment horizontal="center" vertical="center"/>
      <protection/>
    </xf>
    <xf numFmtId="168" fontId="0" fillId="0" borderId="61" xfId="0" applyNumberFormat="1" applyFont="1" applyFill="1" applyBorder="1" applyAlignment="1" applyProtection="1">
      <alignment horizontal="center" vertical="center"/>
      <protection/>
    </xf>
    <xf numFmtId="168" fontId="0" fillId="35" borderId="18" xfId="0" applyNumberFormat="1" applyFont="1" applyFill="1" applyBorder="1" applyAlignment="1" applyProtection="1">
      <alignment horizontal="center" vertical="center"/>
      <protection locked="0"/>
    </xf>
    <xf numFmtId="168" fontId="0" fillId="35" borderId="21" xfId="0" applyNumberFormat="1" applyFont="1" applyFill="1" applyBorder="1" applyAlignment="1" applyProtection="1">
      <alignment horizontal="center" vertical="center"/>
      <protection locked="0"/>
    </xf>
    <xf numFmtId="168" fontId="0" fillId="35" borderId="61" xfId="0" applyNumberFormat="1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168" fontId="0" fillId="35" borderId="44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74" fontId="1" fillId="35" borderId="17" xfId="0" applyNumberFormat="1" applyFont="1" applyFill="1" applyBorder="1" applyAlignment="1" applyProtection="1">
      <alignment vertical="center"/>
      <protection/>
    </xf>
    <xf numFmtId="0" fontId="3" fillId="35" borderId="25" xfId="0" applyFont="1" applyFill="1" applyBorder="1" applyAlignment="1" applyProtection="1">
      <alignment vertical="center"/>
      <protection/>
    </xf>
    <xf numFmtId="0" fontId="9" fillId="33" borderId="43" xfId="0" applyFont="1" applyFill="1" applyBorder="1" applyAlignment="1" applyProtection="1">
      <alignment vertical="center"/>
      <protection/>
    </xf>
    <xf numFmtId="0" fontId="0" fillId="0" borderId="46" xfId="0" applyBorder="1" applyAlignment="1" applyProtection="1">
      <alignment/>
      <protection/>
    </xf>
    <xf numFmtId="0" fontId="1" fillId="34" borderId="33" xfId="0" applyFont="1" applyFill="1" applyBorder="1" applyAlignment="1" applyProtection="1">
      <alignment horizontal="center" vertical="center"/>
      <protection/>
    </xf>
    <xf numFmtId="0" fontId="1" fillId="34" borderId="33" xfId="0" applyFont="1" applyFill="1" applyBorder="1" applyAlignment="1" applyProtection="1">
      <alignment vertical="center"/>
      <protection/>
    </xf>
    <xf numFmtId="0" fontId="1" fillId="34" borderId="28" xfId="0" applyFont="1" applyFill="1" applyBorder="1" applyAlignment="1" applyProtection="1">
      <alignment vertical="center"/>
      <protection/>
    </xf>
    <xf numFmtId="0" fontId="1" fillId="34" borderId="46" xfId="0" applyFont="1" applyFill="1" applyBorder="1" applyAlignment="1" applyProtection="1">
      <alignment vertical="center"/>
      <protection/>
    </xf>
    <xf numFmtId="175" fontId="37" fillId="33" borderId="43" xfId="0" applyNumberFormat="1" applyFont="1" applyFill="1" applyBorder="1" applyAlignment="1" applyProtection="1">
      <alignment horizontal="center" vertical="center"/>
      <protection/>
    </xf>
    <xf numFmtId="175" fontId="37" fillId="33" borderId="49" xfId="0" applyNumberFormat="1" applyFont="1" applyFill="1" applyBorder="1" applyAlignment="1" applyProtection="1">
      <alignment horizontal="center" vertical="center"/>
      <protection/>
    </xf>
    <xf numFmtId="175" fontId="10" fillId="0" borderId="49" xfId="0" applyNumberFormat="1" applyFont="1" applyFill="1" applyBorder="1" applyAlignment="1" applyProtection="1">
      <alignment horizontal="center" vertical="center"/>
      <protection/>
    </xf>
    <xf numFmtId="175" fontId="10" fillId="35" borderId="37" xfId="0" applyNumberFormat="1" applyFont="1" applyFill="1" applyBorder="1" applyAlignment="1" applyProtection="1">
      <alignment horizontal="center" vertical="center"/>
      <protection locked="0"/>
    </xf>
    <xf numFmtId="175" fontId="10" fillId="35" borderId="26" xfId="0" applyNumberFormat="1" applyFont="1" applyFill="1" applyBorder="1" applyAlignment="1" applyProtection="1">
      <alignment horizontal="center" vertical="center"/>
      <protection locked="0"/>
    </xf>
    <xf numFmtId="175" fontId="10" fillId="35" borderId="49" xfId="0" applyNumberFormat="1" applyFont="1" applyFill="1" applyBorder="1" applyAlignment="1" applyProtection="1">
      <alignment horizontal="center" vertical="center"/>
      <protection locked="0"/>
    </xf>
    <xf numFmtId="175" fontId="10" fillId="35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0" xfId="53" applyFont="1" applyBorder="1" applyAlignment="1">
      <alignment horizontal="center"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0" fillId="0" borderId="62" xfId="0" applyFont="1" applyBorder="1" applyAlignment="1" applyProtection="1">
      <alignment vertical="center" wrapText="1"/>
      <protection/>
    </xf>
    <xf numFmtId="0" fontId="1" fillId="0" borderId="25" xfId="0" applyFont="1" applyBorder="1" applyAlignment="1" applyProtection="1">
      <alignment/>
      <protection/>
    </xf>
    <xf numFmtId="175" fontId="37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63" xfId="0" applyFont="1" applyBorder="1" applyAlignment="1" applyProtection="1">
      <alignment horizontal="center" vertical="center"/>
      <protection/>
    </xf>
    <xf numFmtId="0" fontId="10" fillId="0" borderId="64" xfId="0" applyFont="1" applyBorder="1" applyAlignment="1" applyProtection="1">
      <alignment horizontal="center" vertical="center"/>
      <protection/>
    </xf>
    <xf numFmtId="175" fontId="37" fillId="0" borderId="65" xfId="0" applyNumberFormat="1" applyFont="1" applyBorder="1" applyAlignment="1" applyProtection="1">
      <alignment horizontal="center" vertical="center"/>
      <protection/>
    </xf>
    <xf numFmtId="175" fontId="37" fillId="0" borderId="56" xfId="0" applyNumberFormat="1" applyFont="1" applyBorder="1" applyAlignment="1" applyProtection="1">
      <alignment horizontal="center" vertical="center"/>
      <protection/>
    </xf>
    <xf numFmtId="0" fontId="37" fillId="0" borderId="47" xfId="0" applyFont="1" applyBorder="1" applyAlignment="1" applyProtection="1">
      <alignment horizontal="center" vertical="center"/>
      <protection/>
    </xf>
    <xf numFmtId="175" fontId="10" fillId="0" borderId="57" xfId="0" applyNumberFormat="1" applyFont="1" applyFill="1" applyBorder="1" applyAlignment="1" applyProtection="1">
      <alignment horizontal="center" vertical="center"/>
      <protection/>
    </xf>
    <xf numFmtId="175" fontId="37" fillId="0" borderId="56" xfId="0" applyNumberFormat="1" applyFont="1" applyFill="1" applyBorder="1" applyAlignment="1" applyProtection="1">
      <alignment horizontal="center" vertical="center"/>
      <protection/>
    </xf>
    <xf numFmtId="0" fontId="39" fillId="33" borderId="21" xfId="0" applyFont="1" applyFill="1" applyBorder="1" applyAlignment="1">
      <alignment/>
    </xf>
    <xf numFmtId="0" fontId="39" fillId="33" borderId="44" xfId="0" applyFont="1" applyFill="1" applyBorder="1" applyAlignment="1">
      <alignment/>
    </xf>
    <xf numFmtId="0" fontId="18" fillId="34" borderId="17" xfId="0" applyFont="1" applyFill="1" applyBorder="1" applyAlignment="1">
      <alignment horizontal="centerContinuous" wrapText="1"/>
    </xf>
    <xf numFmtId="168" fontId="15" fillId="34" borderId="17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" fillId="0" borderId="10" xfId="0" applyFont="1" applyBorder="1" applyAlignment="1" applyProtection="1">
      <alignment horizontal="right"/>
      <protection/>
    </xf>
    <xf numFmtId="2" fontId="1" fillId="0" borderId="11" xfId="0" applyNumberFormat="1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2" fontId="0" fillId="0" borderId="21" xfId="0" applyNumberFormat="1" applyBorder="1" applyAlignment="1" applyProtection="1">
      <alignment horizontal="left" vertical="center"/>
      <protection/>
    </xf>
    <xf numFmtId="2" fontId="0" fillId="0" borderId="0" xfId="0" applyNumberFormat="1" applyBorder="1" applyAlignment="1" applyProtection="1">
      <alignment horizontal="left" vertical="center"/>
      <protection/>
    </xf>
    <xf numFmtId="2" fontId="0" fillId="0" borderId="13" xfId="0" applyNumberFormat="1" applyBorder="1" applyAlignment="1" applyProtection="1">
      <alignment horizontal="left" vertical="center"/>
      <protection/>
    </xf>
    <xf numFmtId="2" fontId="1" fillId="0" borderId="17" xfId="0" applyNumberFormat="1" applyFont="1" applyBorder="1" applyAlignment="1" applyProtection="1">
      <alignment horizontal="left" vertical="center"/>
      <protection/>
    </xf>
    <xf numFmtId="2" fontId="0" fillId="0" borderId="44" xfId="0" applyNumberFormat="1" applyBorder="1" applyAlignment="1" applyProtection="1">
      <alignment horizontal="left" vertical="center"/>
      <protection/>
    </xf>
    <xf numFmtId="2" fontId="0" fillId="0" borderId="14" xfId="0" applyNumberFormat="1" applyBorder="1" applyAlignment="1" applyProtection="1">
      <alignment horizontal="left" vertical="center"/>
      <protection/>
    </xf>
    <xf numFmtId="2" fontId="0" fillId="0" borderId="15" xfId="0" applyNumberFormat="1" applyBorder="1" applyAlignment="1" applyProtection="1">
      <alignment horizontal="left" vertical="center"/>
      <protection/>
    </xf>
    <xf numFmtId="2" fontId="1" fillId="0" borderId="18" xfId="0" applyNumberFormat="1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18" fillId="34" borderId="66" xfId="0" applyFont="1" applyFill="1" applyBorder="1" applyAlignment="1">
      <alignment/>
    </xf>
    <xf numFmtId="0" fontId="18" fillId="34" borderId="20" xfId="0" applyFont="1" applyFill="1" applyBorder="1" applyAlignment="1">
      <alignment/>
    </xf>
    <xf numFmtId="168" fontId="15" fillId="34" borderId="66" xfId="0" applyNumberFormat="1" applyFont="1" applyFill="1" applyBorder="1" applyAlignment="1">
      <alignment horizontal="center"/>
    </xf>
    <xf numFmtId="168" fontId="15" fillId="34" borderId="66" xfId="0" applyNumberFormat="1" applyFont="1" applyFill="1" applyBorder="1" applyAlignment="1">
      <alignment horizontal="centerContinuous"/>
    </xf>
    <xf numFmtId="0" fontId="13" fillId="34" borderId="66" xfId="0" applyFont="1" applyFill="1" applyBorder="1" applyAlignment="1">
      <alignment horizontal="center"/>
    </xf>
    <xf numFmtId="0" fontId="21" fillId="34" borderId="67" xfId="0" applyFont="1" applyFill="1" applyBorder="1" applyAlignment="1">
      <alignment/>
    </xf>
    <xf numFmtId="0" fontId="18" fillId="34" borderId="68" xfId="0" applyFont="1" applyFill="1" applyBorder="1" applyAlignment="1">
      <alignment horizontal="centerContinuous"/>
    </xf>
    <xf numFmtId="0" fontId="18" fillId="34" borderId="69" xfId="0" applyFont="1" applyFill="1" applyBorder="1" applyAlignment="1">
      <alignment horizontal="centerContinuous"/>
    </xf>
    <xf numFmtId="0" fontId="18" fillId="34" borderId="67" xfId="0" applyFont="1" applyFill="1" applyBorder="1" applyAlignment="1">
      <alignment horizontal="left" wrapText="1"/>
    </xf>
    <xf numFmtId="0" fontId="18" fillId="34" borderId="67" xfId="0" applyFont="1" applyFill="1" applyBorder="1" applyAlignment="1">
      <alignment horizontal="centerContinuous"/>
    </xf>
    <xf numFmtId="0" fontId="18" fillId="34" borderId="67" xfId="0" applyFont="1" applyFill="1" applyBorder="1" applyAlignment="1">
      <alignment horizontal="centerContinuous" wrapText="1"/>
    </xf>
    <xf numFmtId="0" fontId="13" fillId="34" borderId="67" xfId="0" applyFont="1" applyFill="1" applyBorder="1" applyAlignment="1">
      <alignment horizontal="center" wrapText="1"/>
    </xf>
    <xf numFmtId="0" fontId="22" fillId="0" borderId="0" xfId="0" applyFont="1" applyFill="1" applyAlignment="1" applyProtection="1">
      <alignment vertical="center"/>
      <protection locked="0"/>
    </xf>
    <xf numFmtId="0" fontId="0" fillId="35" borderId="10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35" borderId="49" xfId="0" applyFont="1" applyFill="1" applyBorder="1" applyAlignment="1" applyProtection="1">
      <alignment vertical="center" wrapText="1"/>
      <protection locked="0"/>
    </xf>
    <xf numFmtId="0" fontId="0" fillId="35" borderId="43" xfId="0" applyFont="1" applyFill="1" applyBorder="1" applyAlignment="1" applyProtection="1">
      <alignment vertical="center" wrapText="1"/>
      <protection locked="0"/>
    </xf>
    <xf numFmtId="0" fontId="0" fillId="35" borderId="49" xfId="0" applyFont="1" applyFill="1" applyBorder="1" applyAlignment="1" applyProtection="1">
      <alignment vertical="center"/>
      <protection locked="0"/>
    </xf>
    <xf numFmtId="49" fontId="0" fillId="35" borderId="37" xfId="0" applyNumberFormat="1" applyFont="1" applyFill="1" applyBorder="1" applyAlignment="1" applyProtection="1">
      <alignment vertical="center"/>
      <protection locked="0"/>
    </xf>
    <xf numFmtId="2" fontId="1" fillId="35" borderId="49" xfId="0" applyNumberFormat="1" applyFont="1" applyFill="1" applyBorder="1" applyAlignment="1" applyProtection="1">
      <alignment horizontal="center" vertical="center"/>
      <protection locked="0"/>
    </xf>
    <xf numFmtId="2" fontId="1" fillId="35" borderId="40" xfId="0" applyNumberFormat="1" applyFont="1" applyFill="1" applyBorder="1" applyAlignment="1" applyProtection="1">
      <alignment horizontal="center" vertical="center"/>
      <protection locked="0"/>
    </xf>
    <xf numFmtId="2" fontId="0" fillId="35" borderId="15" xfId="0" applyNumberFormat="1" applyFont="1" applyFill="1" applyBorder="1" applyAlignment="1" applyProtection="1">
      <alignment horizontal="center" vertical="center"/>
      <protection locked="0"/>
    </xf>
    <xf numFmtId="2" fontId="0" fillId="35" borderId="10" xfId="0" applyNumberFormat="1" applyFont="1" applyFill="1" applyBorder="1" applyAlignment="1" applyProtection="1">
      <alignment horizontal="center" vertical="center"/>
      <protection locked="0"/>
    </xf>
    <xf numFmtId="2" fontId="0" fillId="35" borderId="38" xfId="0" applyNumberFormat="1" applyFont="1" applyFill="1" applyBorder="1" applyAlignment="1" applyProtection="1">
      <alignment horizontal="center" vertical="center"/>
      <protection locked="0"/>
    </xf>
    <xf numFmtId="2" fontId="0" fillId="35" borderId="17" xfId="0" applyNumberFormat="1" applyFont="1" applyFill="1" applyBorder="1" applyAlignment="1" applyProtection="1">
      <alignment horizontal="center" vertical="center"/>
      <protection locked="0"/>
    </xf>
    <xf numFmtId="2" fontId="0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37" xfId="0" applyFont="1" applyFill="1" applyBorder="1" applyAlignment="1" applyProtection="1">
      <alignment vertical="center"/>
      <protection/>
    </xf>
    <xf numFmtId="173" fontId="8" fillId="34" borderId="0" xfId="0" applyNumberFormat="1" applyFont="1" applyFill="1" applyBorder="1" applyAlignment="1" applyProtection="1">
      <alignment horizontal="center"/>
      <protection/>
    </xf>
    <xf numFmtId="173" fontId="8" fillId="34" borderId="13" xfId="0" applyNumberFormat="1" applyFont="1" applyFill="1" applyBorder="1" applyAlignment="1" applyProtection="1">
      <alignment horizont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14" fontId="33" fillId="35" borderId="18" xfId="0" applyNumberFormat="1" applyFont="1" applyFill="1" applyBorder="1" applyAlignment="1" applyProtection="1">
      <alignment horizontal="center" vertical="center"/>
      <protection locked="0"/>
    </xf>
    <xf numFmtId="14" fontId="33" fillId="35" borderId="10" xfId="0" applyNumberFormat="1" applyFont="1" applyFill="1" applyBorder="1" applyAlignment="1" applyProtection="1">
      <alignment horizontal="center" vertical="center"/>
      <protection locked="0"/>
    </xf>
    <xf numFmtId="0" fontId="34" fillId="0" borderId="70" xfId="0" applyFont="1" applyBorder="1" applyAlignment="1" applyProtection="1">
      <alignment horizontal="left" vertical="center"/>
      <protection/>
    </xf>
    <xf numFmtId="0" fontId="34" fillId="0" borderId="36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8" fillId="0" borderId="48" xfId="0" applyFont="1" applyFill="1" applyBorder="1" applyAlignment="1" applyProtection="1">
      <alignment horizontal="center" vertical="center"/>
      <protection/>
    </xf>
    <xf numFmtId="0" fontId="10" fillId="0" borderId="70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168" fontId="18" fillId="34" borderId="16" xfId="0" applyNumberFormat="1" applyFont="1" applyFill="1" applyBorder="1" applyAlignment="1">
      <alignment horizontal="center"/>
    </xf>
    <xf numFmtId="0" fontId="18" fillId="34" borderId="18" xfId="0" applyFont="1" applyFill="1" applyBorder="1" applyAlignment="1">
      <alignment horizontal="center"/>
    </xf>
    <xf numFmtId="0" fontId="18" fillId="34" borderId="16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Übersicht (2)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Vergleichspreise von Milchviehfuttermitteln 
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Basis Energie- und </a:t>
            </a:r>
            <a:r>
              <a:rPr lang="en-US" cap="none" sz="16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XP-Gehalt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je dt FM,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nach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Methode Löhr</a:t>
            </a:r>
          </a:p>
        </c:rich>
      </c:tx>
      <c:layout>
        <c:manualLayout>
          <c:xMode val="factor"/>
          <c:yMode val="factor"/>
          <c:x val="0.02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99325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'Folie Milchvieh XP-NEL'!$B$9:$B$52</c:f>
              <c:strCache>
                <c:ptCount val="1"/>
                <c:pt idx="0">
                  <c:v>Ackerbohnen Baumwollsaatextr.schrot, teilgeschält Bierhefe Biertrebersilage frisch (22% TS) Biertrebersilage (i. d. TS) Erbsen Grassilage (i.d.TS) Grascobs Weizenkleie Leinextraktionsschrot Leinkuchen Maiskleberfutter (23-30%) Rapsextraktionsschrot Rapsku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'Folie Milchvieh XP-NEL'!$B$9:$B$52</c:f>
              <c:strCache>
                <c:ptCount val="27"/>
                <c:pt idx="0">
                  <c:v>Ackerbohnen</c:v>
                </c:pt>
                <c:pt idx="1">
                  <c:v>Bierhefe</c:v>
                </c:pt>
                <c:pt idx="2">
                  <c:v>Biertrebersilage frisch (22% TS)</c:v>
                </c:pt>
                <c:pt idx="3">
                  <c:v>Erbsen</c:v>
                </c:pt>
                <c:pt idx="4">
                  <c:v>Grassilage (i.d.TS)</c:v>
                </c:pt>
                <c:pt idx="5">
                  <c:v>Grascobs</c:v>
                </c:pt>
                <c:pt idx="6">
                  <c:v>Weizenkleie</c:v>
                </c:pt>
                <c:pt idx="7">
                  <c:v>Leinextraktionsschrot</c:v>
                </c:pt>
                <c:pt idx="8">
                  <c:v>Maiskleberfutter (23-30%)</c:v>
                </c:pt>
                <c:pt idx="9">
                  <c:v>Rapsextraktionsschrot</c:v>
                </c:pt>
                <c:pt idx="10">
                  <c:v>Rapskuchen/-expeller</c:v>
                </c:pt>
                <c:pt idx="11">
                  <c:v>Sojabohnen (Samen)</c:v>
                </c:pt>
                <c:pt idx="12">
                  <c:v>18:3 Milchleistungsfutter</c:v>
                </c:pt>
                <c:pt idx="13">
                  <c:v>Getreideschlempe 33 %TS</c:v>
                </c:pt>
                <c:pt idx="14">
                  <c:v>HP-Sojaschrot</c:v>
                </c:pt>
                <c:pt idx="15">
                  <c:v>Kartoffeleiweiss</c:v>
                </c:pt>
                <c:pt idx="16">
                  <c:v>Energiefuttermittel</c:v>
                </c:pt>
                <c:pt idx="17">
                  <c:v>Gerste</c:v>
                </c:pt>
                <c:pt idx="18">
                  <c:v>Weizen</c:v>
                </c:pt>
                <c:pt idx="19">
                  <c:v>Silomais (dt TM)</c:v>
                </c:pt>
                <c:pt idx="20">
                  <c:v>Rübenkleinteile (20 % TS)</c:v>
                </c:pt>
                <c:pt idx="21">
                  <c:v>Pressschnitzel (i. d. TS)</c:v>
                </c:pt>
                <c:pt idx="22">
                  <c:v>Triticale</c:v>
                </c:pt>
                <c:pt idx="23">
                  <c:v>Körnermais</c:v>
                </c:pt>
                <c:pt idx="24">
                  <c:v>Melasseschnitzel zuckerreich</c:v>
                </c:pt>
                <c:pt idx="25">
                  <c:v>Pressschnitzel i.d. FM (23% TM)</c:v>
                </c:pt>
                <c:pt idx="26">
                  <c:v>CCM (60% TM)</c:v>
                </c:pt>
              </c:strCache>
            </c:strRef>
          </c:cat>
          <c:val>
            <c:numRef>
              <c:f>'Folie Milchvieh XP-NEL'!$K$9:$K$52</c:f>
              <c:numCache>
                <c:ptCount val="27"/>
                <c:pt idx="0">
                  <c:v>8.840377883682677</c:v>
                </c:pt>
                <c:pt idx="1">
                  <c:v>-44.29902576863059</c:v>
                </c:pt>
                <c:pt idx="2">
                  <c:v>0.7129323942473951</c:v>
                </c:pt>
                <c:pt idx="3">
                  <c:v>3.097828012314956</c:v>
                </c:pt>
                <c:pt idx="4">
                  <c:v>4.296486862637593</c:v>
                </c:pt>
                <c:pt idx="5">
                  <c:v>-7.730386740331497</c:v>
                </c:pt>
                <c:pt idx="6">
                  <c:v>-1.2276580490067914</c:v>
                </c:pt>
                <c:pt idx="7">
                  <c:v>-14.287280165324109</c:v>
                </c:pt>
                <c:pt idx="8">
                  <c:v>-3.1672641390072123</c:v>
                </c:pt>
                <c:pt idx="9">
                  <c:v>4.331580279195311</c:v>
                </c:pt>
                <c:pt idx="10">
                  <c:v>1.3590738475812927</c:v>
                </c:pt>
                <c:pt idx="11">
                  <c:v>-9.460921091476528</c:v>
                </c:pt>
                <c:pt idx="12">
                  <c:v>-2.7797435789296117</c:v>
                </c:pt>
                <c:pt idx="13">
                  <c:v>-2.1434878326515143</c:v>
                </c:pt>
                <c:pt idx="14">
                  <c:v>-0.9507739024081587</c:v>
                </c:pt>
                <c:pt idx="15">
                  <c:v>-40.84408080637678</c:v>
                </c:pt>
                <c:pt idx="17">
                  <c:v>0</c:v>
                </c:pt>
                <c:pt idx="18">
                  <c:v>1.1299439078908513</c:v>
                </c:pt>
                <c:pt idx="19">
                  <c:v>-0.8383450719075558</c:v>
                </c:pt>
                <c:pt idx="20">
                  <c:v>-0.3614524904052967</c:v>
                </c:pt>
                <c:pt idx="21">
                  <c:v>-4.521673484880434</c:v>
                </c:pt>
                <c:pt idx="22">
                  <c:v>-7.0805955041963635</c:v>
                </c:pt>
                <c:pt idx="23">
                  <c:v>-2.9899245076125</c:v>
                </c:pt>
                <c:pt idx="24">
                  <c:v>-6.522508540339926</c:v>
                </c:pt>
                <c:pt idx="25">
                  <c:v>-0.9082219223145387</c:v>
                </c:pt>
                <c:pt idx="26">
                  <c:v>-7.181299818649576</c:v>
                </c:pt>
              </c:numCache>
            </c:numRef>
          </c:val>
        </c:ser>
        <c:axId val="23768650"/>
        <c:axId val="51778899"/>
      </c:barChart>
      <c:catAx>
        <c:axId val="23768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78899"/>
        <c:crosses val="autoZero"/>
        <c:auto val="1"/>
        <c:lblOffset val="100"/>
        <c:tickLblSkip val="1"/>
        <c:noMultiLvlLbl val="0"/>
      </c:catAx>
      <c:valAx>
        <c:axId val="51778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Differenz Vergleichspreis zu aktuellem Preis (€/dt)</a:t>
                </a:r>
              </a:p>
            </c:rich>
          </c:tx>
          <c:layout>
            <c:manualLayout>
              <c:xMode val="factor"/>
              <c:yMode val="factor"/>
              <c:x val="0.13875"/>
              <c:y val="0.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68650"/>
        <c:crossesAt val="1"/>
        <c:crossBetween val="between"/>
        <c:dispUnits/>
        <c:majorUnit val="5"/>
        <c:minorUnit val="2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Vergleichspreise von Milchviehfuttermitteln 
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Basis Energie- und </a:t>
            </a:r>
            <a:r>
              <a:rPr lang="en-US" cap="none" sz="16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nXP-Gehalt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je dt FM,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nach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Methode Löhr</a:t>
            </a:r>
          </a:p>
        </c:rich>
      </c:tx>
      <c:layout>
        <c:manualLayout>
          <c:xMode val="factor"/>
          <c:yMode val="factor"/>
          <c:x val="0.02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75"/>
          <c:w val="0.94025"/>
          <c:h val="0.82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'Folie Milchvieh nXP-NEL'!$B$9:$B$52</c:f>
              <c:strCache>
                <c:ptCount val="1"/>
                <c:pt idx="0">
                  <c:v>Ackerbohnen Baumwollsaatextr.schrot, teilgeschält Bierhefe Biertrebersilage frisch (22% TS) Biertrebersilage (i. d. TS) Erbsen Grassilage (i.d.TS) Grascobs Weizenkleie Leinextraktionsschrot Leinkuchen Maiskleberfutter (23-30%) Rapsextraktionsschrot Rapsku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'Folie Milchvieh nXP-NEL'!$B$9:$B$52</c:f>
              <c:strCache>
                <c:ptCount val="27"/>
                <c:pt idx="0">
                  <c:v>Ackerbohnen</c:v>
                </c:pt>
                <c:pt idx="1">
                  <c:v>Bierhefe</c:v>
                </c:pt>
                <c:pt idx="2">
                  <c:v>Biertrebersilage frisch (22% TS)</c:v>
                </c:pt>
                <c:pt idx="3">
                  <c:v>Erbsen</c:v>
                </c:pt>
                <c:pt idx="4">
                  <c:v>Grassilage (i.d.TS)</c:v>
                </c:pt>
                <c:pt idx="5">
                  <c:v>Grascobs</c:v>
                </c:pt>
                <c:pt idx="6">
                  <c:v>Weizenkleie</c:v>
                </c:pt>
                <c:pt idx="7">
                  <c:v>Leinextraktionsschrot</c:v>
                </c:pt>
                <c:pt idx="8">
                  <c:v>Maiskleberfutter (23-30%)</c:v>
                </c:pt>
                <c:pt idx="9">
                  <c:v>Rapsextraktionsschrot</c:v>
                </c:pt>
                <c:pt idx="10">
                  <c:v>Rapskuchen/-expeller</c:v>
                </c:pt>
                <c:pt idx="11">
                  <c:v>18:3 Milchleistungsfutter</c:v>
                </c:pt>
                <c:pt idx="12">
                  <c:v>Getreideschlempe 33 %TS</c:v>
                </c:pt>
                <c:pt idx="13">
                  <c:v>HP-Sojaschrot</c:v>
                </c:pt>
                <c:pt idx="14">
                  <c:v>Kartoffeleiweiss</c:v>
                </c:pt>
                <c:pt idx="15">
                  <c:v>Energiefuttermittel</c:v>
                </c:pt>
                <c:pt idx="16">
                  <c:v>Gerste</c:v>
                </c:pt>
                <c:pt idx="17">
                  <c:v>Weizen</c:v>
                </c:pt>
                <c:pt idx="18">
                  <c:v>Silomais (dt TM)</c:v>
                </c:pt>
                <c:pt idx="19">
                  <c:v>Rübenkleinteile (20 % TS)</c:v>
                </c:pt>
                <c:pt idx="20">
                  <c:v>Pressschnitzel (i. d. TS)</c:v>
                </c:pt>
                <c:pt idx="21">
                  <c:v>Triticale</c:v>
                </c:pt>
                <c:pt idx="22">
                  <c:v>Körnermais</c:v>
                </c:pt>
                <c:pt idx="23">
                  <c:v>Melasseschnitzel zuckerreich</c:v>
                </c:pt>
                <c:pt idx="24">
                  <c:v>Pressschnitzel i.d. FM (23% TM)</c:v>
                </c:pt>
                <c:pt idx="25">
                  <c:v>CCM (60% TM)</c:v>
                </c:pt>
                <c:pt idx="26">
                  <c:v>LKS (50% TM)</c:v>
                </c:pt>
              </c:strCache>
            </c:strRef>
          </c:cat>
          <c:val>
            <c:numRef>
              <c:f>'Folie Milchvieh nXP-NEL'!$K$9:$K$52</c:f>
              <c:numCache>
                <c:ptCount val="27"/>
                <c:pt idx="0">
                  <c:v>3.3656573399770124</c:v>
                </c:pt>
                <c:pt idx="1">
                  <c:v>-34.77385971636643</c:v>
                </c:pt>
                <c:pt idx="2">
                  <c:v>1.9429283250287481</c:v>
                </c:pt>
                <c:pt idx="3">
                  <c:v>-0.9072441548485912</c:v>
                </c:pt>
                <c:pt idx="4">
                  <c:v>2.6960521272518214</c:v>
                </c:pt>
                <c:pt idx="5">
                  <c:v>-4.314296665389037</c:v>
                </c:pt>
                <c:pt idx="6">
                  <c:v>-1.2767343809888807</c:v>
                </c:pt>
                <c:pt idx="7">
                  <c:v>-13.780567267152172</c:v>
                </c:pt>
                <c:pt idx="8">
                  <c:v>-4.664239172096579</c:v>
                </c:pt>
                <c:pt idx="9">
                  <c:v>4.280375622844005</c:v>
                </c:pt>
                <c:pt idx="10">
                  <c:v>-7.0145649674204655</c:v>
                </c:pt>
                <c:pt idx="11">
                  <c:v>0.7782675354541979</c:v>
                </c:pt>
                <c:pt idx="12">
                  <c:v>2.439248754311997</c:v>
                </c:pt>
                <c:pt idx="13">
                  <c:v>0.3997700268301969</c:v>
                </c:pt>
                <c:pt idx="14">
                  <c:v>-90</c:v>
                </c:pt>
                <c:pt idx="16">
                  <c:v>0</c:v>
                </c:pt>
                <c:pt idx="17">
                  <c:v>0.5448447681103961</c:v>
                </c:pt>
                <c:pt idx="18">
                  <c:v>0.8210042161747886</c:v>
                </c:pt>
                <c:pt idx="19">
                  <c:v>0.1671138367190501</c:v>
                </c:pt>
                <c:pt idx="20">
                  <c:v>-3.0176312763510893</c:v>
                </c:pt>
                <c:pt idx="21">
                  <c:v>-7.720965887313135</c:v>
                </c:pt>
                <c:pt idx="22">
                  <c:v>-2.877845917976231</c:v>
                </c:pt>
                <c:pt idx="23">
                  <c:v>-5.286316596397079</c:v>
                </c:pt>
                <c:pt idx="24">
                  <c:v>-1.2245113070141804</c:v>
                </c:pt>
                <c:pt idx="25">
                  <c:v>-7.992717516289762</c:v>
                </c:pt>
                <c:pt idx="26">
                  <c:v>-5.346109620544269</c:v>
                </c:pt>
              </c:numCache>
            </c:numRef>
          </c:val>
        </c:ser>
        <c:axId val="59927088"/>
        <c:axId val="22019057"/>
      </c:barChart>
      <c:catAx>
        <c:axId val="59927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19057"/>
        <c:crosses val="autoZero"/>
        <c:auto val="1"/>
        <c:lblOffset val="100"/>
        <c:tickLblSkip val="1"/>
        <c:noMultiLvlLbl val="0"/>
      </c:catAx>
      <c:valAx>
        <c:axId val="22019057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Differenz Vergleichspreis zu aktuellem Preis €/dt</a:t>
                </a:r>
              </a:p>
            </c:rich>
          </c:tx>
          <c:layout>
            <c:manualLayout>
              <c:xMode val="factor"/>
              <c:yMode val="factor"/>
              <c:x val="0.133"/>
              <c:y val="0.05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27088"/>
        <c:crossesAt val="1"/>
        <c:crossBetween val="between"/>
        <c:dispUnits/>
        <c:majorUnit val="5"/>
        <c:minorUnit val="2.5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Vergleichspreise von Rindermastfuttermitteln 
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Basis Energie (ME)- und </a:t>
            </a:r>
            <a:r>
              <a:rPr lang="en-US" cap="none" sz="16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XP-Gehalt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je dt FM,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nach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Methode Löhr</a:t>
            </a:r>
          </a:p>
        </c:rich>
      </c:tx>
      <c:layout>
        <c:manualLayout>
          <c:xMode val="factor"/>
          <c:yMode val="factor"/>
          <c:x val="0.0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993"/>
          <c:h val="0.82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'Folie Rindermast XP-ME'!$B$9:$B$52</c:f>
              <c:strCache>
                <c:ptCount val="1"/>
                <c:pt idx="0">
                  <c:v>Ackerbohnen Baumwollsaatextr.schrot, teilgeschält Bierhefe Biertrebersilage frisch (22% TS) Biertrebersilage (i. d. TS) Erbsen Grassilage (i.d.TS) Grascobs Weizenkleie Leinextraktionsschrot Leinkuchen Maiskleberfutter (23-30%) Rapsextraktionsschrot Rapsku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'Folie Rindermast XP-ME'!$B$9:$B$52</c:f>
              <c:strCache>
                <c:ptCount val="27"/>
                <c:pt idx="0">
                  <c:v>Ackerbohnen</c:v>
                </c:pt>
                <c:pt idx="1">
                  <c:v>Bierhefe</c:v>
                </c:pt>
                <c:pt idx="2">
                  <c:v>Biertrebersilage frisch (22% TS)</c:v>
                </c:pt>
                <c:pt idx="3">
                  <c:v>Erbsen</c:v>
                </c:pt>
                <c:pt idx="4">
                  <c:v>Grassilage (i.d.TS)</c:v>
                </c:pt>
                <c:pt idx="5">
                  <c:v>Grascobs</c:v>
                </c:pt>
                <c:pt idx="6">
                  <c:v>Weizenkleie</c:v>
                </c:pt>
                <c:pt idx="7">
                  <c:v>Leinextraktionsschrot</c:v>
                </c:pt>
                <c:pt idx="8">
                  <c:v>Maiskleberfutter (23-30%)</c:v>
                </c:pt>
                <c:pt idx="9">
                  <c:v>Rapsextraktionsschrot</c:v>
                </c:pt>
                <c:pt idx="10">
                  <c:v>Rapskuchen/-expeller</c:v>
                </c:pt>
                <c:pt idx="11">
                  <c:v>18:3 Milchleistungsfutter</c:v>
                </c:pt>
                <c:pt idx="12">
                  <c:v>Getreideschlempe 33 %TS</c:v>
                </c:pt>
                <c:pt idx="13">
                  <c:v>HP-Sojaschrot</c:v>
                </c:pt>
                <c:pt idx="14">
                  <c:v>Kartoffeleiweiss</c:v>
                </c:pt>
                <c:pt idx="15">
                  <c:v>Energiefuttermittel</c:v>
                </c:pt>
                <c:pt idx="16">
                  <c:v>Gerste</c:v>
                </c:pt>
                <c:pt idx="17">
                  <c:v>Weizen</c:v>
                </c:pt>
                <c:pt idx="18">
                  <c:v>Silomais (dt TM)</c:v>
                </c:pt>
                <c:pt idx="19">
                  <c:v>Rübenkleinteile (20 % TS)</c:v>
                </c:pt>
                <c:pt idx="20">
                  <c:v>Pressschnitzel (i. d. TS)</c:v>
                </c:pt>
                <c:pt idx="21">
                  <c:v>Triticale</c:v>
                </c:pt>
                <c:pt idx="22">
                  <c:v>Körnermais</c:v>
                </c:pt>
                <c:pt idx="23">
                  <c:v>Melasseschnitzel zuckerreich</c:v>
                </c:pt>
                <c:pt idx="24">
                  <c:v>Pressschnitzel i.d. FM (23% TM)</c:v>
                </c:pt>
                <c:pt idx="25">
                  <c:v>CCM (60% TM)</c:v>
                </c:pt>
                <c:pt idx="26">
                  <c:v>LKS (50% TM)</c:v>
                </c:pt>
              </c:strCache>
            </c:strRef>
          </c:cat>
          <c:val>
            <c:numRef>
              <c:f>'Folie Rindermast XP-ME'!$K$9:$K$52</c:f>
              <c:numCache>
                <c:ptCount val="27"/>
                <c:pt idx="0">
                  <c:v>8.790101165662087</c:v>
                </c:pt>
                <c:pt idx="1">
                  <c:v>-44.16823769947691</c:v>
                </c:pt>
                <c:pt idx="2">
                  <c:v>0.809428852128196</c:v>
                </c:pt>
                <c:pt idx="3">
                  <c:v>3.0255303895276313</c:v>
                </c:pt>
                <c:pt idx="4">
                  <c:v>4.548830355009162</c:v>
                </c:pt>
                <c:pt idx="5">
                  <c:v>-7.448062982926636</c:v>
                </c:pt>
                <c:pt idx="6">
                  <c:v>-0.9810679482754043</c:v>
                </c:pt>
                <c:pt idx="7">
                  <c:v>-14.096678261331352</c:v>
                </c:pt>
                <c:pt idx="8">
                  <c:v>-3.1006478850800576</c:v>
                </c:pt>
                <c:pt idx="9">
                  <c:v>4.566886168715644</c:v>
                </c:pt>
                <c:pt idx="10">
                  <c:v>1.3874963490082628</c:v>
                </c:pt>
                <c:pt idx="11">
                  <c:v>-2.753073471230188</c:v>
                </c:pt>
                <c:pt idx="12">
                  <c:v>-2.0700472637476452</c:v>
                </c:pt>
                <c:pt idx="13">
                  <c:v>-0.957919332997001</c:v>
                </c:pt>
                <c:pt idx="14">
                  <c:v>-40.87172406468229</c:v>
                </c:pt>
                <c:pt idx="16">
                  <c:v>0</c:v>
                </c:pt>
                <c:pt idx="17">
                  <c:v>1.04414911977908</c:v>
                </c:pt>
                <c:pt idx="18">
                  <c:v>-0.545975943283505</c:v>
                </c:pt>
                <c:pt idx="19">
                  <c:v>-0.30420594248692234</c:v>
                </c:pt>
                <c:pt idx="20">
                  <c:v>-4.465468256286345</c:v>
                </c:pt>
                <c:pt idx="21">
                  <c:v>-7.129006133666122</c:v>
                </c:pt>
                <c:pt idx="22">
                  <c:v>-3.005820344653621</c:v>
                </c:pt>
                <c:pt idx="23">
                  <c:v>-6.527004062558083</c:v>
                </c:pt>
                <c:pt idx="24">
                  <c:v>-1.0900228352938064</c:v>
                </c:pt>
                <c:pt idx="25">
                  <c:v>-7.158976129152169</c:v>
                </c:pt>
                <c:pt idx="26">
                  <c:v>-5.734555641114149</c:v>
                </c:pt>
              </c:numCache>
            </c:numRef>
          </c:val>
        </c:ser>
        <c:axId val="26159334"/>
        <c:axId val="44267423"/>
      </c:barChart>
      <c:catAx>
        <c:axId val="26159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67423"/>
        <c:crosses val="autoZero"/>
        <c:auto val="1"/>
        <c:lblOffset val="100"/>
        <c:tickLblSkip val="1"/>
        <c:noMultiLvlLbl val="0"/>
      </c:catAx>
      <c:valAx>
        <c:axId val="44267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Differenz Vergleichspreis zu aktuellem Preis (€/dt)</a:t>
                </a:r>
              </a:p>
            </c:rich>
          </c:tx>
          <c:layout>
            <c:manualLayout>
              <c:xMode val="factor"/>
              <c:yMode val="factor"/>
              <c:x val="0.13575"/>
              <c:y val="0.07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59334"/>
        <c:crossesAt val="1"/>
        <c:crossBetween val="between"/>
        <c:dispUnits/>
        <c:majorUnit val="5"/>
        <c:minorUnit val="2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Vergleichspreise von Schweinefuttermitteln 
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Basis Energie (ME)- und </a:t>
            </a:r>
            <a:r>
              <a:rPr lang="en-US" cap="none" sz="16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XP-Gehalt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je dt FM,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nach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Methode Löhr</a:t>
            </a:r>
          </a:p>
        </c:rich>
      </c:tx>
      <c:layout>
        <c:manualLayout>
          <c:xMode val="factor"/>
          <c:yMode val="factor"/>
          <c:x val="0.02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99325"/>
          <c:h val="0.82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'Folie Schweine ME-XP'!$B$9:$B$51</c:f>
              <c:strCache>
                <c:ptCount val="1"/>
                <c:pt idx="0">
                  <c:v>Ackerbohnen Baumwollsaatextr.schrot, teilgeschält Bierhefe Biertrebersilage frisch (22% TS) Biertrebersilage (i. d. TS) Erbsen Grassilage (i.d.TS) Grascobs Weizenkleie Leinextraktionsschrot Leinkuchen Maiskleberfutter (23-30%) Rapsextraktionsschrot Rapsku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'Folie Schweine ME-XP'!$B$9:$B$51</c:f>
              <c:strCache>
                <c:ptCount val="20"/>
                <c:pt idx="0">
                  <c:v>Ackerbohnen</c:v>
                </c:pt>
                <c:pt idx="1">
                  <c:v>Bierhefe</c:v>
                </c:pt>
                <c:pt idx="2">
                  <c:v>Erbsen</c:v>
                </c:pt>
                <c:pt idx="3">
                  <c:v>Grascobs</c:v>
                </c:pt>
                <c:pt idx="4">
                  <c:v>Weizenkleie</c:v>
                </c:pt>
                <c:pt idx="5">
                  <c:v>Maiskleberfutter (23-30%)</c:v>
                </c:pt>
                <c:pt idx="6">
                  <c:v>Rapsextraktionsschrot</c:v>
                </c:pt>
                <c:pt idx="7">
                  <c:v>Rapskuchen/-expeller</c:v>
                </c:pt>
                <c:pt idx="8">
                  <c:v>So.blumen-extr.schrot </c:v>
                </c:pt>
                <c:pt idx="9">
                  <c:v>Sojabohnen (Samen)</c:v>
                </c:pt>
                <c:pt idx="10">
                  <c:v>Sojabohnen (Samen) getoastet</c:v>
                </c:pt>
                <c:pt idx="11">
                  <c:v>HP-Sojaschrot</c:v>
                </c:pt>
                <c:pt idx="12">
                  <c:v>Kartoffeleiweiss</c:v>
                </c:pt>
                <c:pt idx="13">
                  <c:v>Energiefuttermittel</c:v>
                </c:pt>
                <c:pt idx="14">
                  <c:v>Gerste</c:v>
                </c:pt>
                <c:pt idx="15">
                  <c:v>Weizen</c:v>
                </c:pt>
                <c:pt idx="16">
                  <c:v>Rapssamen</c:v>
                </c:pt>
                <c:pt idx="17">
                  <c:v>Triticale</c:v>
                </c:pt>
                <c:pt idx="18">
                  <c:v>Körnermais</c:v>
                </c:pt>
                <c:pt idx="19">
                  <c:v>CCM (60% TM)</c:v>
                </c:pt>
              </c:strCache>
            </c:strRef>
          </c:cat>
          <c:val>
            <c:numRef>
              <c:f>'Folie Schweine ME-XP'!$K$9:$K$51</c:f>
              <c:numCache>
                <c:ptCount val="20"/>
                <c:pt idx="0">
                  <c:v>8.507924616100514</c:v>
                </c:pt>
                <c:pt idx="1">
                  <c:v>-45.57761749651</c:v>
                </c:pt>
                <c:pt idx="2">
                  <c:v>3.3762145183806425</c:v>
                </c:pt>
                <c:pt idx="3">
                  <c:v>-8.757584923220103</c:v>
                </c:pt>
                <c:pt idx="4">
                  <c:v>-1.6552280130293138</c:v>
                </c:pt>
                <c:pt idx="5">
                  <c:v>-3.7119101907864085</c:v>
                </c:pt>
                <c:pt idx="6">
                  <c:v>3.6774965100046515</c:v>
                </c:pt>
                <c:pt idx="7">
                  <c:v>0.6513494648673799</c:v>
                </c:pt>
                <c:pt idx="8">
                  <c:v>2.7016891577477935</c:v>
                </c:pt>
                <c:pt idx="9">
                  <c:v>-9.363103769194968</c:v>
                </c:pt>
                <c:pt idx="10">
                  <c:v>-15.353094462540714</c:v>
                </c:pt>
                <c:pt idx="11">
                  <c:v>-0.4832247557003342</c:v>
                </c:pt>
                <c:pt idx="12">
                  <c:v>-31.780176826430903</c:v>
                </c:pt>
                <c:pt idx="14">
                  <c:v>0</c:v>
                </c:pt>
                <c:pt idx="15">
                  <c:v>1.3320125639832447</c:v>
                </c:pt>
                <c:pt idx="16">
                  <c:v>-13.153452768729636</c:v>
                </c:pt>
                <c:pt idx="17">
                  <c:v>-6.804281060958587</c:v>
                </c:pt>
                <c:pt idx="18">
                  <c:v>-2.5530269892973436</c:v>
                </c:pt>
                <c:pt idx="19">
                  <c:v>-7.062117263843646</c:v>
                </c:pt>
              </c:numCache>
            </c:numRef>
          </c:val>
        </c:ser>
        <c:axId val="64472044"/>
        <c:axId val="61575133"/>
      </c:barChart>
      <c:catAx>
        <c:axId val="64472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75133"/>
        <c:crosses val="autoZero"/>
        <c:auto val="1"/>
        <c:lblOffset val="100"/>
        <c:tickLblSkip val="1"/>
        <c:noMultiLvlLbl val="0"/>
      </c:catAx>
      <c:valAx>
        <c:axId val="61575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Differenz Vergleichspreis zu aktuellem Preis (€/dt)</a:t>
                </a:r>
              </a:p>
            </c:rich>
          </c:tx>
          <c:layout>
            <c:manualLayout>
              <c:xMode val="factor"/>
              <c:yMode val="factor"/>
              <c:x val="0.137"/>
              <c:y val="0.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72044"/>
        <c:crossesAt val="1"/>
        <c:crossBetween val="between"/>
        <c:dispUnits/>
        <c:majorUnit val="5"/>
        <c:minorUnit val="2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Vergleichspreise von Schweinefuttermitteln 
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Basis Energie (ME)- und </a:t>
            </a:r>
            <a:r>
              <a:rPr lang="en-US" cap="none" sz="16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Lys-Gehalt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je dt FM,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nach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Methode Löhr</a:t>
            </a:r>
          </a:p>
        </c:rich>
      </c:tx>
      <c:layout>
        <c:manualLayout>
          <c:xMode val="factor"/>
          <c:yMode val="factor"/>
          <c:x val="0.02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99325"/>
          <c:h val="0.82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'Folie Schweine Lys-ME'!$B$9:$B$51</c:f>
              <c:strCache>
                <c:ptCount val="1"/>
                <c:pt idx="0">
                  <c:v>Ackerbohnen Baumwollsaatextr.schrot, teilgeschält Bierhefe Biertrebersilage frisch (22% TS) Biertrebersilage (i. d. TS) Erbsen Grassilage (i.d.TS) Grascobs Weizenkleie Leinextraktionsschrot Leinkuchen Maiskleberfutter (23-30%) Rapsextraktionsschrot Rapsku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'Folie Schweine Lys-ME'!$B$9:$B$51</c:f>
              <c:strCache>
                <c:ptCount val="16"/>
                <c:pt idx="0">
                  <c:v>Ackerbohnen</c:v>
                </c:pt>
                <c:pt idx="1">
                  <c:v>Erbsen</c:v>
                </c:pt>
                <c:pt idx="2">
                  <c:v>Weizenkleie</c:v>
                </c:pt>
                <c:pt idx="3">
                  <c:v>Maiskleberfutter (23-30%)</c:v>
                </c:pt>
                <c:pt idx="4">
                  <c:v>Rapsextraktionsschrot</c:v>
                </c:pt>
                <c:pt idx="5">
                  <c:v>Rapskuchen/-expeller</c:v>
                </c:pt>
                <c:pt idx="6">
                  <c:v>Sojabohnen (Samen) getoastet</c:v>
                </c:pt>
                <c:pt idx="7">
                  <c:v>HP-Sojaschrot</c:v>
                </c:pt>
                <c:pt idx="8">
                  <c:v>Kartoffeleiweiss</c:v>
                </c:pt>
                <c:pt idx="9">
                  <c:v>Energiefuttermittel</c:v>
                </c:pt>
                <c:pt idx="10">
                  <c:v>Gerste</c:v>
                </c:pt>
                <c:pt idx="11">
                  <c:v>Weizen</c:v>
                </c:pt>
                <c:pt idx="12">
                  <c:v>Rapssamen</c:v>
                </c:pt>
                <c:pt idx="13">
                  <c:v>Triticale</c:v>
                </c:pt>
                <c:pt idx="14">
                  <c:v>Körnermais</c:v>
                </c:pt>
                <c:pt idx="15">
                  <c:v>CCM (60% TM)</c:v>
                </c:pt>
              </c:strCache>
            </c:strRef>
          </c:cat>
          <c:val>
            <c:numRef>
              <c:f>'Folie Schweine Lys-ME'!$K$9:$K$51</c:f>
              <c:numCache>
                <c:ptCount val="16"/>
                <c:pt idx="0">
                  <c:v>10.021643074480753</c:v>
                </c:pt>
                <c:pt idx="1">
                  <c:v>6.672817171583546</c:v>
                </c:pt>
                <c:pt idx="2">
                  <c:v>-4.978853022886625</c:v>
                </c:pt>
                <c:pt idx="3">
                  <c:v>-10.104977510252674</c:v>
                </c:pt>
                <c:pt idx="4">
                  <c:v>1.6536975790448487</c:v>
                </c:pt>
                <c:pt idx="5">
                  <c:v>-1.7706045773250416</c:v>
                </c:pt>
                <c:pt idx="6">
                  <c:v>-13.818659875644926</c:v>
                </c:pt>
                <c:pt idx="7">
                  <c:v>-0.0025797063103567552</c:v>
                </c:pt>
                <c:pt idx="8">
                  <c:v>-15.457997089562113</c:v>
                </c:pt>
                <c:pt idx="10">
                  <c:v>0</c:v>
                </c:pt>
                <c:pt idx="11">
                  <c:v>0.3809730123032118</c:v>
                </c:pt>
                <c:pt idx="12">
                  <c:v>-10.814479428495826</c:v>
                </c:pt>
                <c:pt idx="13">
                  <c:v>-7.521299113639362</c:v>
                </c:pt>
                <c:pt idx="14">
                  <c:v>-2.4244642148432334</c:v>
                </c:pt>
                <c:pt idx="15">
                  <c:v>-6.5794814128853005</c:v>
                </c:pt>
              </c:numCache>
            </c:numRef>
          </c:val>
        </c:ser>
        <c:axId val="42256578"/>
        <c:axId val="25006123"/>
      </c:barChart>
      <c:catAx>
        <c:axId val="42256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06123"/>
        <c:crosses val="autoZero"/>
        <c:auto val="1"/>
        <c:lblOffset val="100"/>
        <c:tickLblSkip val="1"/>
        <c:noMultiLvlLbl val="0"/>
      </c:catAx>
      <c:valAx>
        <c:axId val="25006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Differenz Vergleichspreis zu aktuellem Preis (€/dt)</a:t>
                </a:r>
              </a:p>
            </c:rich>
          </c:tx>
          <c:layout>
            <c:manualLayout>
              <c:xMode val="factor"/>
              <c:yMode val="factor"/>
              <c:x val="0.137"/>
              <c:y val="0.07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56578"/>
        <c:crossesAt val="1"/>
        <c:crossBetween val="between"/>
        <c:dispUnits/>
        <c:majorUnit val="5"/>
        <c:minorUnit val="2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69" right="0.7" top="0.57" bottom="0.68" header="0.4921259845" footer="0.41"/>
  <pageSetup horizontalDpi="1200" verticalDpi="1200" orientation="landscape" paperSize="9"/>
  <headerFooter>
    <oddFooter>&amp;LLEL Schwäbisch Gmünd, Abtlg. 2, Ov.&amp;C&amp;A&amp;R&amp;D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69" right="0.7" top="0.57" bottom="0.62" header="0.4921259845" footer="0.4921259845"/>
  <pageSetup horizontalDpi="1200" verticalDpi="1200" orientation="landscape" paperSize="9"/>
  <headerFooter>
    <oddFooter>&amp;LLEL Schwäbisch Gmünd, Abtlg. 2, Ov.&amp;C&amp;A&amp;R&amp;D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69" right="0.7" top="0.57" bottom="0.62" header="0.4921259845" footer="0.4921259845"/>
  <pageSetup horizontalDpi="1200" verticalDpi="1200" orientation="landscape" paperSize="9"/>
  <headerFooter>
    <oddFooter>&amp;LLEL Schwäbisch Gmünd, Abtlg. 2, Ov.&amp;C&amp;A&amp;R&amp;D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69" right="0.7" top="0.57" bottom="0.62" header="0.4921259845" footer="0.4921259845"/>
  <pageSetup horizontalDpi="1200" verticalDpi="1200" orientation="landscape" paperSize="9"/>
  <headerFooter>
    <oddFooter>&amp;LLEL Schwäbisch Gmünd, Abtlg. 2, Ov.&amp;C&amp;A&amp;R&amp;D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69" right="0.7" top="0.57" bottom="0.62" header="0.4921259845" footer="0.4921259845"/>
  <pageSetup horizontalDpi="1200" verticalDpi="1200" orientation="landscape" paperSize="9"/>
  <headerFooter>
    <oddFooter>&amp;LLEL Schwäbisch Gmünd, Abtlg. 2, Ov.&amp;C&amp;A&amp;R&amp;D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" name="Oval 3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" name="Oval 4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" name="Oval 5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" name="Oval 6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5" name="Oval 7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6" name="Oval 8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7" name="Oval 9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8" name="Oval 10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9" name="Oval 11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0" name="Oval 12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1" name="Oval 13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2" name="Oval 14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3" name="Oval 15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4" name="Oval 16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5" name="Oval 17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6" name="Oval 18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7" name="Oval 19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8" name="Oval 20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9" name="Oval 21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0" name="Oval 22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1" name="Oval 23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2" name="Oval 24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3" name="Oval 25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4" name="Oval 26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5" name="Oval 27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6" name="Oval 28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7" name="Oval 29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8" name="Oval 30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9" name="Oval 31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0" name="Oval 32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1" name="Oval 33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2" name="Oval 34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3" name="Oval 35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4" name="Oval 36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5" name="Oval 37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6" name="Oval 38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7" name="Oval 39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8" name="Oval 40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9" name="Oval 41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0" name="Oval 42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1" name="Oval 43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2" name="Oval 44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3" name="Oval 45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4" name="Oval 46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5" name="Oval 47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6" name="Oval 50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7" name="Oval 51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9525</xdr:rowOff>
    </xdr:from>
    <xdr:to>
      <xdr:col>3</xdr:col>
      <xdr:colOff>676275</xdr:colOff>
      <xdr:row>3</xdr:row>
      <xdr:rowOff>123825</xdr:rowOff>
    </xdr:to>
    <xdr:pic>
      <xdr:nvPicPr>
        <xdr:cNvPr id="48" name="Picture 52" descr="I:\PRODUKTE\Vortraege\Over\2008-09\Milchtagung MLR 20.3.09\Poster\LOGO-L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18669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0.19175</cdr:y>
    </cdr:from>
    <cdr:to>
      <cdr:x>0.49525</cdr:x>
      <cdr:y>0.29125</cdr:y>
    </cdr:to>
    <cdr:sp>
      <cdr:nvSpPr>
        <cdr:cNvPr id="1" name="Text Box 2"/>
        <cdr:cNvSpPr txBox="1">
          <a:spLocks noChangeArrowheads="1"/>
        </cdr:cNvSpPr>
      </cdr:nvSpPr>
      <cdr:spPr>
        <a:xfrm>
          <a:off x="2495550" y="1228725"/>
          <a:ext cx="2152650" cy="638175"/>
        </a:xfrm>
        <a:prstGeom prst="rect">
          <a:avLst/>
        </a:prstGeom>
        <a:solidFill>
          <a:srgbClr val="00FF00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Balken nach rechts </a:t>
          </a:r>
          <a:r>
            <a:rPr lang="en-US" cap="none" sz="10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(grün)</a:t>
          </a: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Futtermittel ist günstiger als der Wert seiner Inhaltsstoffe!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0.12425</cdr:x>
      <cdr:y>0.0695</cdr:y>
    </cdr:to>
    <cdr:pic>
      <cdr:nvPicPr>
        <cdr:cNvPr id="2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171575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438900"/>
    <xdr:graphicFrame>
      <xdr:nvGraphicFramePr>
        <xdr:cNvPr id="1" name="Shape 1025"/>
        <xdr:cNvGraphicFramePr/>
      </xdr:nvGraphicFramePr>
      <xdr:xfrm>
        <a:off x="0" y="0"/>
        <a:ext cx="94011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0</xdr:rowOff>
    </xdr:from>
    <xdr:to>
      <xdr:col>11</xdr:col>
      <xdr:colOff>1304925</xdr:colOff>
      <xdr:row>2</xdr:row>
      <xdr:rowOff>95250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0"/>
          <a:ext cx="1266825" cy="809625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0.2955</cdr:x>
      <cdr:y>0.23125</cdr:y>
    </cdr:from>
    <cdr:to>
      <cdr:x>0.5245</cdr:x>
      <cdr:y>0.33175</cdr:y>
    </cdr:to>
    <cdr:sp>
      <cdr:nvSpPr>
        <cdr:cNvPr id="1" name="Text Box 2"/>
        <cdr:cNvSpPr txBox="1">
          <a:spLocks noChangeArrowheads="1"/>
        </cdr:cNvSpPr>
      </cdr:nvSpPr>
      <cdr:spPr>
        <a:xfrm>
          <a:off x="2771775" y="1485900"/>
          <a:ext cx="2152650" cy="647700"/>
        </a:xfrm>
        <a:prstGeom prst="rect">
          <a:avLst/>
        </a:prstGeom>
        <a:solidFill>
          <a:srgbClr val="00FF00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Balken nach rechts </a:t>
          </a:r>
          <a:r>
            <a:rPr lang="en-US" cap="none" sz="10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(grün)</a:t>
          </a: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Futtermittel ist günstiger als der Wert seiner Inhaltsstoffe!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0.12525</cdr:x>
      <cdr:y>0.069</cdr:y>
    </cdr:to>
    <cdr:pic>
      <cdr:nvPicPr>
        <cdr:cNvPr id="2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181100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438900"/>
    <xdr:graphicFrame>
      <xdr:nvGraphicFramePr>
        <xdr:cNvPr id="1" name="Shape 1025"/>
        <xdr:cNvGraphicFramePr/>
      </xdr:nvGraphicFramePr>
      <xdr:xfrm>
        <a:off x="0" y="0"/>
        <a:ext cx="94011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0</xdr:rowOff>
    </xdr:from>
    <xdr:to>
      <xdr:col>11</xdr:col>
      <xdr:colOff>1304925</xdr:colOff>
      <xdr:row>2</xdr:row>
      <xdr:rowOff>95250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0"/>
          <a:ext cx="1266825" cy="809625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0.72475</cdr:x>
      <cdr:y>0.14725</cdr:y>
    </cdr:from>
    <cdr:to>
      <cdr:x>0.964</cdr:x>
      <cdr:y>0.246</cdr:y>
    </cdr:to>
    <cdr:sp>
      <cdr:nvSpPr>
        <cdr:cNvPr id="1" name="Text Box 2"/>
        <cdr:cNvSpPr txBox="1">
          <a:spLocks noChangeArrowheads="1"/>
        </cdr:cNvSpPr>
      </cdr:nvSpPr>
      <cdr:spPr>
        <a:xfrm>
          <a:off x="6810375" y="942975"/>
          <a:ext cx="2247900" cy="638175"/>
        </a:xfrm>
        <a:prstGeom prst="rect">
          <a:avLst/>
        </a:prstGeom>
        <a:solidFill>
          <a:srgbClr val="00FF00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Balken nach rechts </a:t>
          </a:r>
          <a:r>
            <a:rPr lang="en-US" cap="none" sz="10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(grün)</a:t>
          </a: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Futtermittel ist günstiger als der Wert seiner Inhaltsstoffe!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0.1105</cdr:x>
      <cdr:y>0.069</cdr:y>
    </cdr:to>
    <cdr:pic>
      <cdr:nvPicPr>
        <cdr:cNvPr id="2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038225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438900"/>
    <xdr:graphicFrame>
      <xdr:nvGraphicFramePr>
        <xdr:cNvPr id="1" name="Shape 1025"/>
        <xdr:cNvGraphicFramePr/>
      </xdr:nvGraphicFramePr>
      <xdr:xfrm>
        <a:off x="0" y="0"/>
        <a:ext cx="94011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0</xdr:row>
      <xdr:rowOff>19050</xdr:rowOff>
    </xdr:from>
    <xdr:to>
      <xdr:col>13</xdr:col>
      <xdr:colOff>133350</xdr:colOff>
      <xdr:row>0</xdr:row>
      <xdr:rowOff>666750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9050"/>
          <a:ext cx="1019175" cy="647700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  <xdr:twoCellAnchor editAs="oneCell">
    <xdr:from>
      <xdr:col>24</xdr:col>
      <xdr:colOff>142875</xdr:colOff>
      <xdr:row>0</xdr:row>
      <xdr:rowOff>47625</xdr:rowOff>
    </xdr:from>
    <xdr:to>
      <xdr:col>24</xdr:col>
      <xdr:colOff>1162050</xdr:colOff>
      <xdr:row>0</xdr:row>
      <xdr:rowOff>695325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9550" y="47625"/>
          <a:ext cx="1019175" cy="647700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  <xdr:twoCellAnchor>
    <xdr:from>
      <xdr:col>2</xdr:col>
      <xdr:colOff>323850</xdr:colOff>
      <xdr:row>5</xdr:row>
      <xdr:rowOff>9525</xdr:rowOff>
    </xdr:from>
    <xdr:to>
      <xdr:col>2</xdr:col>
      <xdr:colOff>3076575</xdr:colOff>
      <xdr:row>6</xdr:row>
      <xdr:rowOff>152400</xdr:rowOff>
    </xdr:to>
    <xdr:sp>
      <xdr:nvSpPr>
        <xdr:cNvPr id="3" name="Text Box 149"/>
        <xdr:cNvSpPr txBox="1">
          <a:spLocks noChangeArrowheads="1"/>
        </xdr:cNvSpPr>
      </xdr:nvSpPr>
      <xdr:spPr>
        <a:xfrm>
          <a:off x="466725" y="1552575"/>
          <a:ext cx="2752725" cy="3429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Zur Auswahl Futtermittel gelbe Zelle anwählen, es erscheint ein DropDown-Pfeil zur Auswahl!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0</xdr:rowOff>
    </xdr:from>
    <xdr:to>
      <xdr:col>11</xdr:col>
      <xdr:colOff>1323975</xdr:colOff>
      <xdr:row>2</xdr:row>
      <xdr:rowOff>104775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0"/>
          <a:ext cx="1285875" cy="819150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0.29425</cdr:x>
      <cdr:y>0.1935</cdr:y>
    </cdr:from>
    <cdr:to>
      <cdr:x>0.5355</cdr:x>
      <cdr:y>0.29125</cdr:y>
    </cdr:to>
    <cdr:sp>
      <cdr:nvSpPr>
        <cdr:cNvPr id="1" name="Text Box 2"/>
        <cdr:cNvSpPr txBox="1">
          <a:spLocks noChangeArrowheads="1"/>
        </cdr:cNvSpPr>
      </cdr:nvSpPr>
      <cdr:spPr>
        <a:xfrm>
          <a:off x="2762250" y="1228725"/>
          <a:ext cx="2266950" cy="628650"/>
        </a:xfrm>
        <a:prstGeom prst="rect">
          <a:avLst/>
        </a:prstGeom>
        <a:solidFill>
          <a:srgbClr val="00FF00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Balken nach rechts </a:t>
          </a:r>
          <a:r>
            <a:rPr lang="en-US" cap="none" sz="10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(grün)</a:t>
          </a: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Futtermittel ist günstiger als der Wert seiner Inhaltsstoffe!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</cdr:x>
      <cdr:y>0.0695</cdr:y>
    </cdr:to>
    <cdr:pic>
      <cdr:nvPicPr>
        <cdr:cNvPr id="2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42975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391275"/>
    <xdr:graphicFrame>
      <xdr:nvGraphicFramePr>
        <xdr:cNvPr id="1" name="Shape 1025"/>
        <xdr:cNvGraphicFramePr/>
      </xdr:nvGraphicFramePr>
      <xdr:xfrm>
        <a:off x="0" y="0"/>
        <a:ext cx="94011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0</xdr:rowOff>
    </xdr:from>
    <xdr:to>
      <xdr:col>11</xdr:col>
      <xdr:colOff>1323975</xdr:colOff>
      <xdr:row>2</xdr:row>
      <xdr:rowOff>114300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0"/>
          <a:ext cx="1304925" cy="828675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0.12625</cdr:x>
      <cdr:y>0.07</cdr:y>
    </cdr:to>
    <cdr:pic>
      <cdr:nvPicPr>
        <cdr:cNvPr id="1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190625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  <cdr:relSizeAnchor xmlns:cdr="http://schemas.openxmlformats.org/drawingml/2006/chartDrawing">
    <cdr:from>
      <cdr:x>0.72525</cdr:x>
      <cdr:y>0.1375</cdr:y>
    </cdr:from>
    <cdr:to>
      <cdr:x>0.953</cdr:x>
      <cdr:y>0.23175</cdr:y>
    </cdr:to>
    <cdr:sp>
      <cdr:nvSpPr>
        <cdr:cNvPr id="2" name="Text Box 2"/>
        <cdr:cNvSpPr txBox="1">
          <a:spLocks noChangeArrowheads="1"/>
        </cdr:cNvSpPr>
      </cdr:nvSpPr>
      <cdr:spPr>
        <a:xfrm>
          <a:off x="6810375" y="876300"/>
          <a:ext cx="2143125" cy="609600"/>
        </a:xfrm>
        <a:prstGeom prst="rect">
          <a:avLst/>
        </a:prstGeom>
        <a:solidFill>
          <a:srgbClr val="00FF00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Balken nach rechts </a:t>
          </a:r>
          <a:r>
            <a:rPr lang="en-US" cap="none" sz="10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(grün)</a:t>
          </a: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Futtermittel ist günstiger als der Wert seiner Inhaltsstoffe!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0.12775</cdr:x>
      <cdr:y>0.0695</cdr:y>
    </cdr:to>
    <cdr:pic>
      <cdr:nvPicPr>
        <cdr:cNvPr id="3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200150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0.12775</cdr:x>
      <cdr:y>0.0695</cdr:y>
    </cdr:to>
    <cdr:pic>
      <cdr:nvPicPr>
        <cdr:cNvPr id="4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200150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0.12775</cdr:x>
      <cdr:y>0.0695</cdr:y>
    </cdr:to>
    <cdr:pic>
      <cdr:nvPicPr>
        <cdr:cNvPr id="5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200150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438900"/>
    <xdr:graphicFrame>
      <xdr:nvGraphicFramePr>
        <xdr:cNvPr id="1" name="Shape 1025"/>
        <xdr:cNvGraphicFramePr/>
      </xdr:nvGraphicFramePr>
      <xdr:xfrm>
        <a:off x="0" y="0"/>
        <a:ext cx="94011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0</xdr:rowOff>
    </xdr:from>
    <xdr:to>
      <xdr:col>11</xdr:col>
      <xdr:colOff>1323975</xdr:colOff>
      <xdr:row>2</xdr:row>
      <xdr:rowOff>114300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0"/>
          <a:ext cx="1304925" cy="828675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0"/>
  <sheetViews>
    <sheetView showGridLines="0" showZeros="0" tabSelected="1" zoomScale="50" zoomScaleNormal="50" zoomScalePageLayoutView="0" workbookViewId="0" topLeftCell="A1">
      <selection activeCell="X11" sqref="X11"/>
    </sheetView>
  </sheetViews>
  <sheetFormatPr defaultColWidth="11.421875" defaultRowHeight="12.75"/>
  <cols>
    <col min="1" max="1" width="2.57421875" style="138" customWidth="1"/>
    <col min="2" max="2" width="6.28125" style="139" customWidth="1"/>
    <col min="3" max="3" width="12.00390625" style="139" customWidth="1"/>
    <col min="4" max="4" width="10.57421875" style="139" customWidth="1"/>
    <col min="5" max="5" width="11.140625" style="139" customWidth="1"/>
    <col min="6" max="8" width="10.57421875" style="139" customWidth="1"/>
    <col min="9" max="14" width="5.7109375" style="138" customWidth="1"/>
    <col min="15" max="17" width="10.57421875" style="138" customWidth="1"/>
    <col min="18" max="18" width="12.28125" style="138" customWidth="1"/>
    <col min="19" max="20" width="10.57421875" style="138" customWidth="1"/>
    <col min="21" max="21" width="19.8515625" style="138" customWidth="1"/>
    <col min="22" max="22" width="8.140625" style="138" customWidth="1"/>
    <col min="23" max="16384" width="11.421875" style="138" customWidth="1"/>
  </cols>
  <sheetData>
    <row r="1" ht="12" customHeight="1"/>
    <row r="2" spans="2:21" ht="11.25" customHeight="1">
      <c r="B2" s="140"/>
      <c r="C2" s="141"/>
      <c r="D2" s="141"/>
      <c r="E2" s="141"/>
      <c r="F2" s="141"/>
      <c r="G2" s="141"/>
      <c r="H2" s="141"/>
      <c r="I2" s="141"/>
      <c r="J2" s="141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3"/>
    </row>
    <row r="3" spans="2:21" ht="78.75">
      <c r="B3" s="144"/>
      <c r="C3" s="145"/>
      <c r="D3" s="145"/>
      <c r="E3" s="146"/>
      <c r="F3" s="147" t="s">
        <v>86</v>
      </c>
      <c r="G3" s="148"/>
      <c r="H3" s="148"/>
      <c r="I3" s="148"/>
      <c r="J3" s="148"/>
      <c r="K3" s="149"/>
      <c r="L3" s="149"/>
      <c r="M3" s="149"/>
      <c r="N3" s="149"/>
      <c r="O3" s="149"/>
      <c r="P3" s="149"/>
      <c r="Q3" s="149"/>
      <c r="R3" s="149"/>
      <c r="S3" s="149">
        <v>0</v>
      </c>
      <c r="T3" s="150" t="s">
        <v>177</v>
      </c>
      <c r="U3" s="151"/>
    </row>
    <row r="4" spans="1:21" ht="55.5" customHeight="1">
      <c r="A4" s="183"/>
      <c r="B4" s="184"/>
      <c r="C4" s="185"/>
      <c r="D4" s="185"/>
      <c r="E4" s="146"/>
      <c r="F4" s="186"/>
      <c r="G4" s="186"/>
      <c r="H4" s="186"/>
      <c r="I4" s="188"/>
      <c r="J4" s="189"/>
      <c r="K4" s="186"/>
      <c r="L4" s="186" t="s">
        <v>77</v>
      </c>
      <c r="M4" s="186"/>
      <c r="N4" s="186"/>
      <c r="O4" s="186"/>
      <c r="P4" s="186"/>
      <c r="Q4" s="186"/>
      <c r="R4" s="186"/>
      <c r="S4" s="187"/>
      <c r="T4" s="153"/>
      <c r="U4" s="154"/>
    </row>
    <row r="5" spans="2:21" ht="48" customHeight="1">
      <c r="B5" s="155"/>
      <c r="C5" s="221" t="s">
        <v>78</v>
      </c>
      <c r="D5" s="220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7">
        <v>0</v>
      </c>
    </row>
    <row r="6" spans="2:21" ht="19.5" customHeight="1">
      <c r="B6" s="144"/>
      <c r="C6" s="145"/>
      <c r="D6" s="145"/>
      <c r="E6" s="145"/>
      <c r="F6" s="145"/>
      <c r="G6" s="145"/>
      <c r="H6" s="145"/>
      <c r="I6" s="145"/>
      <c r="J6" s="145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8"/>
    </row>
    <row r="7" spans="2:21" ht="22.5" customHeight="1">
      <c r="B7" s="144"/>
      <c r="C7" s="159" t="s">
        <v>74</v>
      </c>
      <c r="D7" s="145"/>
      <c r="E7" s="145"/>
      <c r="F7" s="145"/>
      <c r="G7" s="145"/>
      <c r="H7" s="145"/>
      <c r="I7" s="145"/>
      <c r="J7" s="145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8"/>
    </row>
    <row r="8" spans="2:21" ht="22.5" customHeight="1">
      <c r="B8" s="144"/>
      <c r="C8" s="159" t="s">
        <v>75</v>
      </c>
      <c r="D8" s="145"/>
      <c r="E8" s="145"/>
      <c r="F8" s="145"/>
      <c r="G8" s="145"/>
      <c r="H8" s="145"/>
      <c r="I8" s="145"/>
      <c r="J8" s="145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8"/>
    </row>
    <row r="9" spans="2:21" ht="22.5" customHeight="1">
      <c r="B9" s="144"/>
      <c r="C9" s="160" t="s">
        <v>76</v>
      </c>
      <c r="D9" s="145"/>
      <c r="E9" s="145"/>
      <c r="F9" s="145"/>
      <c r="G9" s="145"/>
      <c r="H9" s="145"/>
      <c r="I9" s="145"/>
      <c r="J9" s="145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8"/>
    </row>
    <row r="10" spans="2:21" ht="11.25" customHeight="1">
      <c r="B10" s="144"/>
      <c r="C10" s="145"/>
      <c r="D10" s="145"/>
      <c r="E10" s="145"/>
      <c r="F10" s="145"/>
      <c r="G10" s="145"/>
      <c r="H10" s="145"/>
      <c r="I10" s="145"/>
      <c r="J10" s="145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8"/>
    </row>
    <row r="11" spans="2:21" ht="11.25" customHeight="1">
      <c r="B11" s="144"/>
      <c r="C11" s="145"/>
      <c r="D11" s="145"/>
      <c r="E11" s="145"/>
      <c r="F11" s="145"/>
      <c r="G11" s="145"/>
      <c r="H11" s="145"/>
      <c r="I11" s="145"/>
      <c r="J11" s="145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8"/>
    </row>
    <row r="12" spans="2:21" ht="11.25" customHeight="1">
      <c r="B12" s="144"/>
      <c r="C12" s="145"/>
      <c r="D12" s="145"/>
      <c r="E12" s="145"/>
      <c r="F12" s="145"/>
      <c r="G12" s="145"/>
      <c r="H12" s="145"/>
      <c r="I12" s="145"/>
      <c r="J12" s="145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8"/>
    </row>
    <row r="13" spans="2:21" ht="21" customHeight="1">
      <c r="B13" s="161"/>
      <c r="C13" s="162"/>
      <c r="D13" s="162"/>
      <c r="E13" s="162"/>
      <c r="F13" s="162"/>
      <c r="G13" s="162"/>
      <c r="H13" s="162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4"/>
    </row>
    <row r="14" spans="2:21" ht="26.25" customHeight="1">
      <c r="B14" s="165"/>
      <c r="C14" s="317" t="s">
        <v>147</v>
      </c>
      <c r="D14" s="316"/>
      <c r="E14" s="316"/>
      <c r="F14" s="316"/>
      <c r="G14" s="316"/>
      <c r="H14" s="316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9"/>
    </row>
    <row r="15" spans="2:21" ht="26.25" customHeight="1">
      <c r="B15" s="165"/>
      <c r="C15" s="317" t="s">
        <v>148</v>
      </c>
      <c r="D15" s="316"/>
      <c r="E15" s="316"/>
      <c r="F15" s="316"/>
      <c r="G15" s="316"/>
      <c r="H15" s="316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9"/>
    </row>
    <row r="16" spans="2:21" ht="12" customHeight="1">
      <c r="B16" s="165"/>
      <c r="C16" s="317"/>
      <c r="D16" s="316"/>
      <c r="E16" s="316"/>
      <c r="F16" s="316"/>
      <c r="G16" s="316"/>
      <c r="H16" s="316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9"/>
    </row>
    <row r="17" spans="2:21" ht="32.25" customHeight="1">
      <c r="B17" s="165"/>
      <c r="C17" s="166" t="s">
        <v>149</v>
      </c>
      <c r="D17" s="166"/>
      <c r="E17" s="166"/>
      <c r="F17" s="166"/>
      <c r="G17" s="166"/>
      <c r="H17" s="166"/>
      <c r="I17" s="166"/>
      <c r="J17" s="166"/>
      <c r="K17" s="166"/>
      <c r="L17" s="167"/>
      <c r="M17" s="168"/>
      <c r="N17" s="168"/>
      <c r="O17" s="168"/>
      <c r="P17" s="168"/>
      <c r="Q17" s="168"/>
      <c r="R17" s="168"/>
      <c r="S17" s="168"/>
      <c r="T17" s="168"/>
      <c r="U17" s="169"/>
    </row>
    <row r="18" spans="2:21" ht="27" customHeight="1">
      <c r="B18" s="165"/>
      <c r="C18" s="166" t="s">
        <v>151</v>
      </c>
      <c r="D18" s="166"/>
      <c r="E18" s="166"/>
      <c r="F18" s="166"/>
      <c r="G18" s="166"/>
      <c r="H18" s="166"/>
      <c r="I18" s="166"/>
      <c r="J18" s="166"/>
      <c r="K18" s="166"/>
      <c r="L18" s="167"/>
      <c r="M18" s="168"/>
      <c r="N18" s="168"/>
      <c r="O18" s="168"/>
      <c r="P18" s="168"/>
      <c r="Q18" s="168"/>
      <c r="R18" s="168"/>
      <c r="S18" s="168"/>
      <c r="T18" s="168"/>
      <c r="U18" s="169"/>
    </row>
    <row r="19" spans="2:21" ht="25.5" customHeight="1">
      <c r="B19" s="165"/>
      <c r="C19" s="166" t="s">
        <v>150</v>
      </c>
      <c r="D19" s="166"/>
      <c r="E19" s="166"/>
      <c r="F19" s="166"/>
      <c r="G19" s="166"/>
      <c r="H19" s="166"/>
      <c r="I19" s="166"/>
      <c r="J19" s="166"/>
      <c r="K19" s="166"/>
      <c r="L19" s="167"/>
      <c r="M19" s="168"/>
      <c r="N19" s="168"/>
      <c r="O19" s="168"/>
      <c r="P19" s="168"/>
      <c r="Q19" s="168"/>
      <c r="R19" s="168"/>
      <c r="S19" s="168"/>
      <c r="T19" s="168"/>
      <c r="U19" s="169"/>
    </row>
    <row r="20" spans="2:21" ht="27" customHeight="1">
      <c r="B20" s="165"/>
      <c r="C20" s="166" t="s">
        <v>153</v>
      </c>
      <c r="D20" s="166"/>
      <c r="E20" s="166"/>
      <c r="F20" s="166"/>
      <c r="G20" s="166"/>
      <c r="H20" s="166"/>
      <c r="I20" s="166"/>
      <c r="J20" s="166"/>
      <c r="K20" s="166"/>
      <c r="L20" s="167"/>
      <c r="M20" s="168"/>
      <c r="N20" s="168"/>
      <c r="O20" s="168"/>
      <c r="P20" s="168"/>
      <c r="Q20" s="168"/>
      <c r="R20" s="168"/>
      <c r="S20" s="168"/>
      <c r="T20" s="168"/>
      <c r="U20" s="169"/>
    </row>
    <row r="21" spans="2:21" ht="27" customHeight="1">
      <c r="B21" s="165"/>
      <c r="C21" s="166" t="s">
        <v>152</v>
      </c>
      <c r="D21" s="166"/>
      <c r="E21" s="166"/>
      <c r="F21" s="166"/>
      <c r="G21" s="166"/>
      <c r="H21" s="166"/>
      <c r="I21" s="166"/>
      <c r="J21" s="166"/>
      <c r="K21" s="166"/>
      <c r="L21" s="167"/>
      <c r="M21" s="168"/>
      <c r="N21" s="168"/>
      <c r="O21" s="168"/>
      <c r="P21" s="168"/>
      <c r="Q21" s="168"/>
      <c r="R21" s="168"/>
      <c r="S21" s="168"/>
      <c r="T21" s="168"/>
      <c r="U21" s="169"/>
    </row>
    <row r="22" spans="2:21" ht="34.5" customHeight="1">
      <c r="B22" s="165"/>
      <c r="C22" s="166" t="s">
        <v>127</v>
      </c>
      <c r="D22" s="166"/>
      <c r="E22" s="166"/>
      <c r="F22" s="166"/>
      <c r="G22" s="166"/>
      <c r="H22" s="166"/>
      <c r="I22" s="166"/>
      <c r="J22" s="166"/>
      <c r="K22" s="166"/>
      <c r="L22" s="167"/>
      <c r="M22" s="168"/>
      <c r="N22" s="168"/>
      <c r="O22" s="168"/>
      <c r="P22" s="168"/>
      <c r="Q22" s="168"/>
      <c r="R22" s="168"/>
      <c r="S22" s="168"/>
      <c r="T22" s="168"/>
      <c r="U22" s="169"/>
    </row>
    <row r="23" spans="2:21" ht="27" customHeight="1">
      <c r="B23" s="165"/>
      <c r="C23" s="166" t="s">
        <v>128</v>
      </c>
      <c r="D23" s="166"/>
      <c r="E23" s="166"/>
      <c r="F23" s="166"/>
      <c r="G23" s="166"/>
      <c r="H23" s="166"/>
      <c r="I23" s="166"/>
      <c r="J23" s="166"/>
      <c r="K23" s="166"/>
      <c r="L23" s="167"/>
      <c r="M23" s="168"/>
      <c r="N23" s="168"/>
      <c r="O23" s="168"/>
      <c r="P23" s="168"/>
      <c r="Q23" s="168"/>
      <c r="R23" s="168"/>
      <c r="S23" s="168"/>
      <c r="T23" s="168"/>
      <c r="U23" s="169"/>
    </row>
    <row r="24" spans="2:21" ht="27" customHeight="1">
      <c r="B24" s="165"/>
      <c r="C24" s="166" t="s">
        <v>118</v>
      </c>
      <c r="D24" s="166"/>
      <c r="E24" s="166"/>
      <c r="F24" s="166"/>
      <c r="G24" s="166"/>
      <c r="H24" s="166"/>
      <c r="I24" s="166"/>
      <c r="J24" s="166"/>
      <c r="K24" s="166"/>
      <c r="L24" s="167"/>
      <c r="M24" s="168"/>
      <c r="N24" s="168"/>
      <c r="O24" s="168"/>
      <c r="P24" s="168"/>
      <c r="Q24" s="168"/>
      <c r="R24" s="168"/>
      <c r="S24" s="168"/>
      <c r="T24" s="168"/>
      <c r="U24" s="169"/>
    </row>
    <row r="25" spans="2:21" ht="27" customHeight="1">
      <c r="B25" s="165"/>
      <c r="C25" s="166" t="s">
        <v>129</v>
      </c>
      <c r="D25" s="166"/>
      <c r="E25" s="166"/>
      <c r="F25" s="166"/>
      <c r="G25" s="166"/>
      <c r="H25" s="166"/>
      <c r="I25" s="166"/>
      <c r="J25" s="166"/>
      <c r="K25" s="166"/>
      <c r="L25" s="167"/>
      <c r="M25" s="168"/>
      <c r="N25" s="168"/>
      <c r="O25" s="168"/>
      <c r="P25" s="168"/>
      <c r="Q25" s="168"/>
      <c r="R25" s="168"/>
      <c r="S25" s="168"/>
      <c r="T25" s="168"/>
      <c r="U25" s="169"/>
    </row>
    <row r="26" spans="2:21" ht="27" customHeight="1">
      <c r="B26" s="165"/>
      <c r="C26" s="166" t="s">
        <v>139</v>
      </c>
      <c r="D26" s="166"/>
      <c r="E26" s="166"/>
      <c r="F26" s="166"/>
      <c r="G26" s="166"/>
      <c r="H26" s="166"/>
      <c r="I26" s="166"/>
      <c r="J26" s="166"/>
      <c r="K26" s="166"/>
      <c r="L26" s="167"/>
      <c r="M26" s="168"/>
      <c r="N26" s="168"/>
      <c r="O26" s="168"/>
      <c r="P26" s="168"/>
      <c r="Q26" s="168"/>
      <c r="R26" s="168"/>
      <c r="S26" s="168"/>
      <c r="T26" s="168"/>
      <c r="U26" s="169"/>
    </row>
    <row r="27" spans="2:21" ht="27" customHeight="1">
      <c r="B27" s="165"/>
      <c r="C27" s="166" t="s">
        <v>130</v>
      </c>
      <c r="D27" s="166"/>
      <c r="E27" s="166"/>
      <c r="F27" s="166"/>
      <c r="G27" s="166"/>
      <c r="H27" s="166"/>
      <c r="I27" s="166"/>
      <c r="J27" s="166"/>
      <c r="K27" s="166"/>
      <c r="L27" s="167"/>
      <c r="M27" s="168"/>
      <c r="N27" s="168"/>
      <c r="O27" s="168"/>
      <c r="P27" s="168"/>
      <c r="Q27" s="168"/>
      <c r="R27" s="168"/>
      <c r="S27" s="168"/>
      <c r="T27" s="168"/>
      <c r="U27" s="169"/>
    </row>
    <row r="28" spans="2:21" ht="27" customHeight="1">
      <c r="B28" s="165"/>
      <c r="C28" s="166" t="s">
        <v>140</v>
      </c>
      <c r="D28" s="166"/>
      <c r="E28" s="166"/>
      <c r="F28" s="166"/>
      <c r="G28" s="166"/>
      <c r="H28" s="166"/>
      <c r="I28" s="166"/>
      <c r="J28" s="166"/>
      <c r="K28" s="166"/>
      <c r="L28" s="167"/>
      <c r="M28" s="168"/>
      <c r="N28" s="168"/>
      <c r="O28" s="168"/>
      <c r="P28" s="168"/>
      <c r="Q28" s="168"/>
      <c r="R28" s="168"/>
      <c r="S28" s="168"/>
      <c r="T28" s="168"/>
      <c r="U28" s="169"/>
    </row>
    <row r="29" spans="2:21" ht="27" customHeight="1">
      <c r="B29" s="165"/>
      <c r="C29" s="166" t="s">
        <v>154</v>
      </c>
      <c r="D29" s="166"/>
      <c r="E29" s="166"/>
      <c r="F29" s="166"/>
      <c r="G29" s="166"/>
      <c r="H29" s="166"/>
      <c r="I29" s="166"/>
      <c r="J29" s="166"/>
      <c r="K29" s="166"/>
      <c r="L29" s="167"/>
      <c r="M29" s="168"/>
      <c r="N29" s="168"/>
      <c r="O29" s="168"/>
      <c r="P29" s="168"/>
      <c r="Q29" s="168"/>
      <c r="R29" s="168"/>
      <c r="S29" s="168"/>
      <c r="T29" s="168"/>
      <c r="U29" s="169"/>
    </row>
    <row r="30" spans="2:21" ht="27" customHeight="1">
      <c r="B30" s="165"/>
      <c r="C30" s="166" t="s">
        <v>155</v>
      </c>
      <c r="D30" s="166"/>
      <c r="E30" s="166"/>
      <c r="F30" s="166"/>
      <c r="G30" s="166"/>
      <c r="H30" s="166"/>
      <c r="I30" s="166"/>
      <c r="J30" s="166"/>
      <c r="K30" s="166"/>
      <c r="L30" s="167"/>
      <c r="M30" s="168"/>
      <c r="N30" s="168"/>
      <c r="O30" s="168"/>
      <c r="P30" s="168"/>
      <c r="Q30" s="168"/>
      <c r="R30" s="168"/>
      <c r="S30" s="168"/>
      <c r="T30" s="168"/>
      <c r="U30" s="169"/>
    </row>
    <row r="31" spans="2:21" ht="41.25" customHeight="1">
      <c r="B31" s="165"/>
      <c r="C31" s="171" t="s">
        <v>88</v>
      </c>
      <c r="D31" s="166"/>
      <c r="E31" s="166"/>
      <c r="F31" s="166"/>
      <c r="G31" s="166"/>
      <c r="H31" s="166"/>
      <c r="I31" s="166"/>
      <c r="J31" s="166"/>
      <c r="K31" s="166"/>
      <c r="L31" s="167"/>
      <c r="M31" s="168"/>
      <c r="N31" s="168"/>
      <c r="O31" s="168"/>
      <c r="P31" s="168"/>
      <c r="Q31" s="168"/>
      <c r="R31" s="168"/>
      <c r="S31" s="168"/>
      <c r="T31" s="168"/>
      <c r="U31" s="169"/>
    </row>
    <row r="32" spans="2:21" ht="31.5" customHeight="1">
      <c r="B32" s="165"/>
      <c r="C32" s="166" t="s">
        <v>162</v>
      </c>
      <c r="D32" s="166"/>
      <c r="E32" s="166"/>
      <c r="F32" s="166"/>
      <c r="G32" s="166"/>
      <c r="H32" s="166"/>
      <c r="I32" s="166"/>
      <c r="J32" s="166"/>
      <c r="K32" s="166"/>
      <c r="L32" s="167"/>
      <c r="M32" s="168"/>
      <c r="N32" s="168"/>
      <c r="O32" s="168"/>
      <c r="P32" s="168"/>
      <c r="Q32" s="168"/>
      <c r="R32" s="168"/>
      <c r="S32" s="168"/>
      <c r="T32" s="168"/>
      <c r="U32" s="169"/>
    </row>
    <row r="33" spans="2:21" ht="27" customHeight="1">
      <c r="B33" s="165"/>
      <c r="C33" s="166" t="s">
        <v>163</v>
      </c>
      <c r="D33" s="166"/>
      <c r="E33" s="166"/>
      <c r="F33" s="166"/>
      <c r="G33" s="166"/>
      <c r="H33" s="166"/>
      <c r="I33" s="166"/>
      <c r="J33" s="166"/>
      <c r="K33" s="166"/>
      <c r="L33" s="167"/>
      <c r="M33" s="168"/>
      <c r="N33" s="168"/>
      <c r="O33" s="168"/>
      <c r="P33" s="168"/>
      <c r="Q33" s="168"/>
      <c r="R33" s="168"/>
      <c r="S33" s="168"/>
      <c r="T33" s="168"/>
      <c r="U33" s="169"/>
    </row>
    <row r="34" spans="2:21" ht="27" customHeight="1">
      <c r="B34" s="165"/>
      <c r="C34" s="166" t="s">
        <v>157</v>
      </c>
      <c r="D34" s="166"/>
      <c r="E34" s="166"/>
      <c r="F34" s="166"/>
      <c r="G34" s="166"/>
      <c r="H34" s="166"/>
      <c r="I34" s="166"/>
      <c r="J34" s="166"/>
      <c r="K34" s="166"/>
      <c r="L34" s="167"/>
      <c r="M34" s="168"/>
      <c r="N34" s="168"/>
      <c r="O34" s="168"/>
      <c r="P34" s="168"/>
      <c r="Q34" s="168"/>
      <c r="R34" s="168"/>
      <c r="S34" s="168"/>
      <c r="T34" s="168"/>
      <c r="U34" s="169"/>
    </row>
    <row r="35" spans="2:21" ht="27" customHeight="1">
      <c r="B35" s="165"/>
      <c r="C35" s="166" t="s">
        <v>156</v>
      </c>
      <c r="D35" s="166"/>
      <c r="E35" s="166"/>
      <c r="F35" s="166"/>
      <c r="G35" s="166"/>
      <c r="H35" s="166"/>
      <c r="I35" s="166"/>
      <c r="J35" s="166"/>
      <c r="K35" s="166"/>
      <c r="L35" s="167"/>
      <c r="M35" s="168"/>
      <c r="N35" s="168"/>
      <c r="O35" s="168"/>
      <c r="P35" s="168"/>
      <c r="Q35" s="168"/>
      <c r="R35" s="168"/>
      <c r="S35" s="168"/>
      <c r="T35" s="168"/>
      <c r="U35" s="169"/>
    </row>
    <row r="36" spans="2:21" ht="30" customHeight="1">
      <c r="B36" s="165"/>
      <c r="C36" s="166" t="s">
        <v>90</v>
      </c>
      <c r="D36" s="166"/>
      <c r="E36" s="166"/>
      <c r="F36" s="166"/>
      <c r="G36" s="166"/>
      <c r="H36" s="166"/>
      <c r="I36" s="166"/>
      <c r="J36" s="166"/>
      <c r="K36" s="166"/>
      <c r="L36" s="167"/>
      <c r="M36" s="168"/>
      <c r="N36" s="168"/>
      <c r="O36" s="168"/>
      <c r="P36" s="168"/>
      <c r="Q36" s="168"/>
      <c r="R36" s="168"/>
      <c r="S36" s="168"/>
      <c r="T36" s="168"/>
      <c r="U36" s="169"/>
    </row>
    <row r="37" spans="2:21" ht="27" customHeight="1">
      <c r="B37" s="165"/>
      <c r="C37" s="166" t="s">
        <v>124</v>
      </c>
      <c r="D37" s="166"/>
      <c r="E37" s="166"/>
      <c r="F37" s="166"/>
      <c r="G37" s="166"/>
      <c r="H37" s="166"/>
      <c r="I37" s="166"/>
      <c r="J37" s="166"/>
      <c r="K37" s="166"/>
      <c r="L37" s="167"/>
      <c r="M37" s="168"/>
      <c r="N37" s="168"/>
      <c r="O37" s="168"/>
      <c r="P37" s="168"/>
      <c r="Q37" s="168"/>
      <c r="R37" s="168"/>
      <c r="S37" s="168"/>
      <c r="T37" s="168"/>
      <c r="U37" s="169"/>
    </row>
    <row r="38" spans="2:21" ht="27" customHeight="1">
      <c r="B38" s="165"/>
      <c r="C38" s="166" t="s">
        <v>125</v>
      </c>
      <c r="D38" s="166"/>
      <c r="E38" s="166"/>
      <c r="F38" s="166"/>
      <c r="G38" s="166"/>
      <c r="H38" s="166"/>
      <c r="I38" s="166"/>
      <c r="J38" s="166"/>
      <c r="K38" s="166"/>
      <c r="L38" s="167"/>
      <c r="M38" s="168"/>
      <c r="N38" s="168"/>
      <c r="O38" s="168"/>
      <c r="P38" s="168"/>
      <c r="Q38" s="168"/>
      <c r="R38" s="168"/>
      <c r="S38" s="168"/>
      <c r="T38" s="168"/>
      <c r="U38" s="169"/>
    </row>
    <row r="39" spans="2:21" ht="27" customHeight="1">
      <c r="B39" s="165"/>
      <c r="C39" s="166" t="s">
        <v>119</v>
      </c>
      <c r="D39" s="166"/>
      <c r="E39" s="166"/>
      <c r="F39" s="166"/>
      <c r="G39" s="166"/>
      <c r="H39" s="166"/>
      <c r="I39" s="166"/>
      <c r="J39" s="166"/>
      <c r="K39" s="166"/>
      <c r="L39" s="167"/>
      <c r="M39" s="168"/>
      <c r="N39" s="168"/>
      <c r="O39" s="168"/>
      <c r="P39" s="168"/>
      <c r="Q39" s="168"/>
      <c r="R39" s="168"/>
      <c r="S39" s="168"/>
      <c r="T39" s="168"/>
      <c r="U39" s="169"/>
    </row>
    <row r="40" spans="2:21" ht="33" customHeight="1">
      <c r="B40" s="165"/>
      <c r="C40" s="166" t="s">
        <v>107</v>
      </c>
      <c r="D40" s="166"/>
      <c r="E40" s="166"/>
      <c r="F40" s="166"/>
      <c r="G40" s="166"/>
      <c r="H40" s="166"/>
      <c r="I40" s="166"/>
      <c r="J40" s="166"/>
      <c r="K40" s="166"/>
      <c r="L40" s="167"/>
      <c r="M40" s="168"/>
      <c r="N40" s="168"/>
      <c r="O40" s="168"/>
      <c r="P40" s="168"/>
      <c r="Q40" s="168"/>
      <c r="R40" s="168"/>
      <c r="S40" s="168"/>
      <c r="T40" s="168"/>
      <c r="U40" s="169"/>
    </row>
    <row r="41" spans="2:21" ht="27" customHeight="1">
      <c r="B41" s="165"/>
      <c r="C41" s="166" t="s">
        <v>120</v>
      </c>
      <c r="D41" s="166"/>
      <c r="E41" s="166"/>
      <c r="F41" s="166"/>
      <c r="G41" s="166"/>
      <c r="H41" s="166"/>
      <c r="I41" s="166"/>
      <c r="J41" s="166"/>
      <c r="K41" s="166"/>
      <c r="L41" s="167"/>
      <c r="M41" s="168"/>
      <c r="N41" s="168"/>
      <c r="O41" s="168"/>
      <c r="P41" s="168"/>
      <c r="Q41" s="168"/>
      <c r="R41" s="168"/>
      <c r="S41" s="168"/>
      <c r="T41" s="168"/>
      <c r="U41" s="169"/>
    </row>
    <row r="42" spans="2:21" ht="25.5" customHeight="1">
      <c r="B42" s="165"/>
      <c r="C42" s="166" t="s">
        <v>121</v>
      </c>
      <c r="D42" s="166"/>
      <c r="E42" s="166"/>
      <c r="F42" s="166"/>
      <c r="G42" s="166"/>
      <c r="H42" s="166"/>
      <c r="I42" s="166"/>
      <c r="J42" s="166"/>
      <c r="K42" s="166"/>
      <c r="L42" s="167"/>
      <c r="M42" s="168"/>
      <c r="N42" s="168"/>
      <c r="O42" s="168"/>
      <c r="P42" s="168"/>
      <c r="Q42" s="168"/>
      <c r="R42" s="168"/>
      <c r="S42" s="168"/>
      <c r="T42" s="168"/>
      <c r="U42" s="169"/>
    </row>
    <row r="43" spans="2:21" ht="25.5" customHeight="1">
      <c r="B43" s="165"/>
      <c r="C43" s="166" t="s">
        <v>122</v>
      </c>
      <c r="D43" s="166"/>
      <c r="E43" s="166"/>
      <c r="F43" s="166"/>
      <c r="G43" s="166"/>
      <c r="H43" s="166"/>
      <c r="I43" s="166"/>
      <c r="J43" s="166"/>
      <c r="K43" s="166"/>
      <c r="L43" s="167"/>
      <c r="M43" s="168"/>
      <c r="N43" s="168"/>
      <c r="O43" s="168"/>
      <c r="P43" s="168"/>
      <c r="Q43" s="168"/>
      <c r="R43" s="168"/>
      <c r="S43" s="168"/>
      <c r="T43" s="168"/>
      <c r="U43" s="169"/>
    </row>
    <row r="44" spans="2:21" ht="25.5" customHeight="1">
      <c r="B44" s="165"/>
      <c r="C44" s="166" t="s">
        <v>123</v>
      </c>
      <c r="D44" s="166"/>
      <c r="E44" s="166"/>
      <c r="F44" s="166"/>
      <c r="G44" s="166"/>
      <c r="H44" s="166"/>
      <c r="I44" s="166"/>
      <c r="J44" s="166"/>
      <c r="K44" s="166"/>
      <c r="L44" s="167"/>
      <c r="M44" s="168"/>
      <c r="N44" s="168"/>
      <c r="O44" s="168"/>
      <c r="P44" s="168"/>
      <c r="Q44" s="168"/>
      <c r="R44" s="168"/>
      <c r="S44" s="168"/>
      <c r="T44" s="168"/>
      <c r="U44" s="169"/>
    </row>
    <row r="45" spans="2:21" ht="34.5" customHeight="1">
      <c r="B45" s="165"/>
      <c r="C45" s="166" t="s">
        <v>89</v>
      </c>
      <c r="D45" s="166"/>
      <c r="E45" s="166"/>
      <c r="F45" s="166"/>
      <c r="G45" s="166"/>
      <c r="H45" s="166"/>
      <c r="I45" s="166"/>
      <c r="J45" s="166"/>
      <c r="K45" s="166"/>
      <c r="L45" s="167"/>
      <c r="M45" s="168"/>
      <c r="N45" s="168"/>
      <c r="O45" s="168"/>
      <c r="P45" s="168"/>
      <c r="Q45" s="168"/>
      <c r="R45" s="168"/>
      <c r="S45" s="168"/>
      <c r="T45" s="168"/>
      <c r="U45" s="169"/>
    </row>
    <row r="46" spans="2:21" s="190" customFormat="1" ht="28.5" customHeight="1">
      <c r="B46" s="191"/>
      <c r="C46" s="170" t="s">
        <v>79</v>
      </c>
      <c r="D46" s="170"/>
      <c r="E46" s="170"/>
      <c r="F46" s="170"/>
      <c r="G46" s="170"/>
      <c r="H46" s="170"/>
      <c r="I46" s="170"/>
      <c r="J46" s="170"/>
      <c r="K46" s="170"/>
      <c r="L46" s="192"/>
      <c r="M46" s="193"/>
      <c r="N46" s="193"/>
      <c r="O46" s="193"/>
      <c r="P46" s="193"/>
      <c r="Q46" s="193"/>
      <c r="R46" s="193"/>
      <c r="S46" s="193"/>
      <c r="T46" s="193"/>
      <c r="U46" s="194"/>
    </row>
    <row r="47" spans="2:21" s="190" customFormat="1" ht="30" customHeight="1">
      <c r="B47" s="191"/>
      <c r="C47" s="170" t="s">
        <v>83</v>
      </c>
      <c r="D47" s="170"/>
      <c r="E47" s="170"/>
      <c r="F47" s="170"/>
      <c r="G47" s="170"/>
      <c r="H47" s="170"/>
      <c r="I47" s="170"/>
      <c r="J47" s="170"/>
      <c r="K47" s="170"/>
      <c r="L47" s="192"/>
      <c r="M47" s="193"/>
      <c r="N47" s="193"/>
      <c r="O47" s="193"/>
      <c r="P47" s="193"/>
      <c r="Q47" s="193"/>
      <c r="R47" s="193"/>
      <c r="S47" s="193"/>
      <c r="T47" s="193"/>
      <c r="U47" s="194"/>
    </row>
    <row r="48" spans="2:21" s="190" customFormat="1" ht="30" customHeight="1">
      <c r="B48" s="191"/>
      <c r="C48" s="170" t="s">
        <v>80</v>
      </c>
      <c r="D48" s="170"/>
      <c r="E48" s="170"/>
      <c r="F48" s="170"/>
      <c r="G48" s="170"/>
      <c r="H48" s="170"/>
      <c r="I48" s="170"/>
      <c r="J48" s="170"/>
      <c r="K48" s="170"/>
      <c r="L48" s="192"/>
      <c r="M48" s="193"/>
      <c r="N48" s="193"/>
      <c r="O48" s="193"/>
      <c r="P48" s="193"/>
      <c r="Q48" s="193"/>
      <c r="R48" s="193"/>
      <c r="S48" s="193"/>
      <c r="T48" s="193"/>
      <c r="U48" s="194"/>
    </row>
    <row r="49" spans="2:21" s="190" customFormat="1" ht="30" customHeight="1">
      <c r="B49" s="191"/>
      <c r="C49" s="170" t="s">
        <v>82</v>
      </c>
      <c r="D49" s="170"/>
      <c r="E49" s="170"/>
      <c r="F49" s="170"/>
      <c r="G49" s="170"/>
      <c r="H49" s="170"/>
      <c r="I49" s="170"/>
      <c r="J49" s="170"/>
      <c r="K49" s="170"/>
      <c r="L49" s="192"/>
      <c r="M49" s="193"/>
      <c r="N49" s="193"/>
      <c r="O49" s="193"/>
      <c r="P49" s="193"/>
      <c r="Q49" s="193"/>
      <c r="R49" s="193"/>
      <c r="S49" s="193"/>
      <c r="T49" s="193"/>
      <c r="U49" s="194"/>
    </row>
    <row r="50" spans="2:21" s="190" customFormat="1" ht="30" customHeight="1">
      <c r="B50" s="191"/>
      <c r="C50" s="170" t="s">
        <v>81</v>
      </c>
      <c r="D50" s="170"/>
      <c r="E50" s="170"/>
      <c r="F50" s="170"/>
      <c r="G50" s="170"/>
      <c r="H50" s="170"/>
      <c r="I50" s="170"/>
      <c r="J50" s="170"/>
      <c r="K50" s="170"/>
      <c r="L50" s="192"/>
      <c r="M50" s="193"/>
      <c r="N50" s="193"/>
      <c r="O50" s="193"/>
      <c r="P50" s="193"/>
      <c r="Q50" s="193"/>
      <c r="R50" s="193"/>
      <c r="S50" s="193"/>
      <c r="T50" s="193"/>
      <c r="U50" s="194"/>
    </row>
    <row r="51" spans="2:21" ht="45" customHeight="1">
      <c r="B51" s="165"/>
      <c r="C51" s="166" t="s">
        <v>167</v>
      </c>
      <c r="D51" s="166"/>
      <c r="E51" s="166"/>
      <c r="F51" s="166"/>
      <c r="G51" s="166"/>
      <c r="H51" s="166"/>
      <c r="I51" s="166"/>
      <c r="J51" s="166"/>
      <c r="K51" s="166"/>
      <c r="L51" s="167"/>
      <c r="M51" s="168"/>
      <c r="N51" s="168"/>
      <c r="O51" s="168"/>
      <c r="P51" s="168"/>
      <c r="Q51" s="168"/>
      <c r="R51" s="168"/>
      <c r="S51" s="168"/>
      <c r="T51" s="168"/>
      <c r="U51" s="169"/>
    </row>
    <row r="52" spans="2:21" ht="27" customHeight="1">
      <c r="B52" s="165"/>
      <c r="C52" s="166" t="s">
        <v>170</v>
      </c>
      <c r="D52" s="166"/>
      <c r="E52" s="166"/>
      <c r="F52" s="166"/>
      <c r="G52" s="166"/>
      <c r="H52" s="166"/>
      <c r="I52" s="166"/>
      <c r="J52" s="166"/>
      <c r="K52" s="166"/>
      <c r="L52" s="167"/>
      <c r="M52" s="168"/>
      <c r="N52" s="168"/>
      <c r="O52" s="168"/>
      <c r="P52" s="168"/>
      <c r="Q52" s="168"/>
      <c r="R52" s="168"/>
      <c r="S52" s="168"/>
      <c r="T52" s="168"/>
      <c r="U52" s="169"/>
    </row>
    <row r="53" spans="2:21" ht="27" customHeight="1">
      <c r="B53" s="165"/>
      <c r="C53" s="166" t="s">
        <v>168</v>
      </c>
      <c r="D53" s="166"/>
      <c r="E53" s="166"/>
      <c r="F53" s="166"/>
      <c r="G53" s="166"/>
      <c r="H53" s="166"/>
      <c r="I53" s="166"/>
      <c r="J53" s="166"/>
      <c r="K53" s="166"/>
      <c r="L53" s="167"/>
      <c r="M53" s="168"/>
      <c r="N53" s="168"/>
      <c r="O53" s="168"/>
      <c r="P53" s="168"/>
      <c r="Q53" s="168"/>
      <c r="R53" s="168"/>
      <c r="S53" s="168"/>
      <c r="T53" s="168"/>
      <c r="U53" s="169"/>
    </row>
    <row r="54" spans="2:21" ht="27" customHeight="1">
      <c r="B54" s="165"/>
      <c r="C54" s="166"/>
      <c r="D54" s="166"/>
      <c r="E54" s="166"/>
      <c r="F54" s="166"/>
      <c r="G54" s="166"/>
      <c r="H54" s="166"/>
      <c r="I54" s="166"/>
      <c r="J54" s="166"/>
      <c r="K54" s="166"/>
      <c r="L54" s="167"/>
      <c r="M54" s="168"/>
      <c r="N54" s="168"/>
      <c r="O54" s="168"/>
      <c r="P54" s="168"/>
      <c r="Q54" s="168"/>
      <c r="R54" s="168"/>
      <c r="S54" s="168"/>
      <c r="T54" s="168"/>
      <c r="U54" s="169"/>
    </row>
    <row r="55" spans="2:21" ht="27" customHeight="1">
      <c r="B55" s="165"/>
      <c r="C55" s="166" t="s">
        <v>174</v>
      </c>
      <c r="D55" s="166"/>
      <c r="E55" s="166"/>
      <c r="F55" s="166"/>
      <c r="G55" s="166"/>
      <c r="H55" s="166"/>
      <c r="I55" s="166"/>
      <c r="J55" s="166"/>
      <c r="K55" s="166"/>
      <c r="L55" s="167"/>
      <c r="M55" s="168"/>
      <c r="N55" s="168"/>
      <c r="O55" s="168"/>
      <c r="P55" s="168"/>
      <c r="Q55" s="168"/>
      <c r="T55" s="168"/>
      <c r="U55" s="169"/>
    </row>
    <row r="56" spans="2:21" ht="27" customHeight="1">
      <c r="B56" s="165"/>
      <c r="C56" s="166" t="s">
        <v>166</v>
      </c>
      <c r="D56" s="166"/>
      <c r="E56" s="166"/>
      <c r="F56" s="166"/>
      <c r="G56" s="166"/>
      <c r="H56" s="166"/>
      <c r="I56" s="166"/>
      <c r="J56" s="166"/>
      <c r="K56" s="166"/>
      <c r="L56" s="167"/>
      <c r="M56" s="168"/>
      <c r="N56" s="168"/>
      <c r="O56" s="168"/>
      <c r="P56" s="168"/>
      <c r="Q56" s="168"/>
      <c r="T56" s="377">
        <v>42636</v>
      </c>
      <c r="U56" s="378"/>
    </row>
    <row r="57" spans="2:21" ht="27" customHeight="1">
      <c r="B57" s="165"/>
      <c r="C57" s="166"/>
      <c r="D57" s="166"/>
      <c r="E57" s="166"/>
      <c r="F57" s="166"/>
      <c r="G57" s="166"/>
      <c r="H57" s="166"/>
      <c r="I57" s="166"/>
      <c r="J57" s="166"/>
      <c r="K57" s="166"/>
      <c r="L57" s="167"/>
      <c r="M57" s="168"/>
      <c r="N57" s="168"/>
      <c r="O57" s="168"/>
      <c r="P57" s="168"/>
      <c r="Q57" s="168"/>
      <c r="R57" s="168"/>
      <c r="S57" s="168"/>
      <c r="T57" s="168"/>
      <c r="U57" s="169"/>
    </row>
    <row r="58" spans="2:21" ht="27" customHeight="1">
      <c r="B58" s="165"/>
      <c r="C58" s="166"/>
      <c r="D58" s="166"/>
      <c r="E58" s="166"/>
      <c r="F58" s="166"/>
      <c r="G58" s="166"/>
      <c r="H58" s="166"/>
      <c r="I58" s="166"/>
      <c r="J58" s="166"/>
      <c r="K58" s="166"/>
      <c r="L58" s="167"/>
      <c r="M58" s="168"/>
      <c r="N58" s="168"/>
      <c r="O58" s="168"/>
      <c r="P58" s="168"/>
      <c r="Q58" s="168"/>
      <c r="R58" s="168"/>
      <c r="S58" s="168"/>
      <c r="T58" s="168"/>
      <c r="U58" s="169"/>
    </row>
    <row r="59" spans="2:21" ht="27" customHeight="1">
      <c r="B59" s="165"/>
      <c r="C59" s="166"/>
      <c r="D59" s="166"/>
      <c r="E59" s="166"/>
      <c r="F59" s="166"/>
      <c r="G59" s="166"/>
      <c r="H59" s="166"/>
      <c r="I59" s="166"/>
      <c r="J59" s="166"/>
      <c r="K59" s="166"/>
      <c r="L59" s="167"/>
      <c r="M59" s="168"/>
      <c r="N59" s="168"/>
      <c r="O59" s="168"/>
      <c r="P59" s="168"/>
      <c r="Q59" s="168"/>
      <c r="R59" s="168"/>
      <c r="S59" s="168"/>
      <c r="T59" s="168"/>
      <c r="U59" s="169"/>
    </row>
    <row r="60" spans="2:21" ht="27" customHeight="1">
      <c r="B60" s="165"/>
      <c r="C60" s="171"/>
      <c r="D60" s="166"/>
      <c r="E60" s="166"/>
      <c r="F60" s="166"/>
      <c r="G60" s="166"/>
      <c r="H60" s="166"/>
      <c r="I60" s="166"/>
      <c r="J60" s="166"/>
      <c r="K60" s="166"/>
      <c r="L60" s="167"/>
      <c r="M60" s="168"/>
      <c r="N60" s="168"/>
      <c r="O60" s="168"/>
      <c r="P60" s="168"/>
      <c r="Q60" s="168"/>
      <c r="R60" s="168"/>
      <c r="S60" s="168"/>
      <c r="T60" s="168"/>
      <c r="U60" s="169"/>
    </row>
    <row r="61" spans="2:21" ht="27" customHeight="1">
      <c r="B61" s="165"/>
      <c r="C61" s="166"/>
      <c r="D61" s="166"/>
      <c r="E61" s="166"/>
      <c r="F61" s="166"/>
      <c r="G61" s="166"/>
      <c r="H61" s="166"/>
      <c r="I61" s="166"/>
      <c r="J61" s="166"/>
      <c r="K61" s="166"/>
      <c r="L61" s="167"/>
      <c r="M61" s="168"/>
      <c r="N61" s="168"/>
      <c r="O61" s="168"/>
      <c r="P61" s="168"/>
      <c r="Q61" s="168"/>
      <c r="R61" s="168"/>
      <c r="S61" s="168"/>
      <c r="T61" s="168"/>
      <c r="U61" s="169"/>
    </row>
    <row r="62" spans="2:21" ht="27" customHeight="1">
      <c r="B62" s="165"/>
      <c r="C62" s="166"/>
      <c r="D62" s="166"/>
      <c r="E62" s="166"/>
      <c r="F62" s="166"/>
      <c r="G62" s="166"/>
      <c r="H62" s="166"/>
      <c r="I62" s="166"/>
      <c r="J62" s="166"/>
      <c r="K62" s="166"/>
      <c r="L62" s="167"/>
      <c r="M62" s="168"/>
      <c r="N62" s="168"/>
      <c r="O62" s="168"/>
      <c r="P62" s="168"/>
      <c r="Q62" s="168"/>
      <c r="R62" s="168"/>
      <c r="S62" s="168"/>
      <c r="T62" s="168"/>
      <c r="U62" s="169"/>
    </row>
    <row r="63" spans="2:21" ht="27" customHeight="1">
      <c r="B63" s="165"/>
      <c r="C63" s="166"/>
      <c r="D63" s="166"/>
      <c r="E63" s="166"/>
      <c r="F63" s="166"/>
      <c r="G63" s="166"/>
      <c r="H63" s="166"/>
      <c r="I63" s="166"/>
      <c r="J63" s="166"/>
      <c r="K63" s="166"/>
      <c r="L63" s="167"/>
      <c r="M63" s="168"/>
      <c r="N63" s="168"/>
      <c r="O63" s="168"/>
      <c r="P63" s="168"/>
      <c r="Q63" s="168"/>
      <c r="R63" s="168"/>
      <c r="S63" s="168"/>
      <c r="T63" s="168"/>
      <c r="U63" s="169"/>
    </row>
    <row r="64" spans="2:21" ht="27" customHeight="1">
      <c r="B64" s="165"/>
      <c r="C64" s="166"/>
      <c r="D64" s="166"/>
      <c r="E64" s="166"/>
      <c r="F64" s="166"/>
      <c r="G64" s="166"/>
      <c r="H64" s="166"/>
      <c r="I64" s="166"/>
      <c r="J64" s="166"/>
      <c r="K64" s="166"/>
      <c r="L64" s="167"/>
      <c r="M64" s="168"/>
      <c r="N64" s="168"/>
      <c r="O64" s="168"/>
      <c r="P64" s="168"/>
      <c r="Q64" s="168"/>
      <c r="R64" s="168"/>
      <c r="S64" s="168"/>
      <c r="T64" s="168"/>
      <c r="U64" s="169"/>
    </row>
    <row r="65" spans="2:21" ht="27" customHeight="1">
      <c r="B65" s="165"/>
      <c r="C65" s="166"/>
      <c r="D65" s="166"/>
      <c r="E65" s="166"/>
      <c r="F65" s="166"/>
      <c r="G65" s="166"/>
      <c r="H65" s="166"/>
      <c r="I65" s="166"/>
      <c r="J65" s="166"/>
      <c r="K65" s="166"/>
      <c r="L65" s="167"/>
      <c r="M65" s="168"/>
      <c r="N65" s="168"/>
      <c r="O65" s="168"/>
      <c r="P65" s="168"/>
      <c r="Q65" s="168"/>
      <c r="R65" s="168"/>
      <c r="S65" s="168"/>
      <c r="T65" s="168"/>
      <c r="U65" s="169"/>
    </row>
    <row r="66" spans="2:21" ht="27" customHeight="1">
      <c r="B66" s="165"/>
      <c r="C66" s="166"/>
      <c r="D66" s="166"/>
      <c r="E66" s="166"/>
      <c r="F66" s="166"/>
      <c r="G66" s="166"/>
      <c r="H66" s="166"/>
      <c r="I66" s="166"/>
      <c r="J66" s="166"/>
      <c r="K66" s="166"/>
      <c r="L66" s="167"/>
      <c r="M66" s="168"/>
      <c r="N66" s="168"/>
      <c r="O66" s="168"/>
      <c r="P66" s="168"/>
      <c r="Q66" s="168"/>
      <c r="R66" s="168"/>
      <c r="S66" s="168"/>
      <c r="T66" s="168"/>
      <c r="U66" s="169"/>
    </row>
    <row r="67" spans="2:21" ht="27" customHeight="1">
      <c r="B67" s="165"/>
      <c r="C67" s="166"/>
      <c r="D67" s="166"/>
      <c r="E67" s="166"/>
      <c r="F67" s="166"/>
      <c r="G67" s="166"/>
      <c r="H67" s="166"/>
      <c r="I67" s="166"/>
      <c r="J67" s="166"/>
      <c r="K67" s="166"/>
      <c r="L67" s="167"/>
      <c r="M67" s="168"/>
      <c r="N67" s="168"/>
      <c r="O67" s="168"/>
      <c r="P67" s="168"/>
      <c r="Q67" s="168"/>
      <c r="R67" s="168"/>
      <c r="S67" s="168"/>
      <c r="T67" s="168"/>
      <c r="U67" s="169"/>
    </row>
    <row r="68" spans="2:21" ht="27" customHeight="1">
      <c r="B68" s="165"/>
      <c r="C68" s="166"/>
      <c r="D68" s="166"/>
      <c r="E68" s="166"/>
      <c r="F68" s="166"/>
      <c r="G68" s="166"/>
      <c r="H68" s="166"/>
      <c r="I68" s="166"/>
      <c r="J68" s="166"/>
      <c r="K68" s="166"/>
      <c r="L68" s="167"/>
      <c r="M68" s="168"/>
      <c r="N68" s="168"/>
      <c r="O68" s="168"/>
      <c r="P68" s="168"/>
      <c r="Q68" s="168"/>
      <c r="R68" s="168"/>
      <c r="S68" s="168"/>
      <c r="T68" s="168"/>
      <c r="U68" s="169"/>
    </row>
    <row r="69" spans="2:21" s="172" customFormat="1" ht="27" customHeight="1">
      <c r="B69" s="173"/>
      <c r="C69" s="166"/>
      <c r="D69" s="166"/>
      <c r="E69" s="166"/>
      <c r="F69" s="166"/>
      <c r="G69" s="166"/>
      <c r="H69" s="166"/>
      <c r="I69" s="166"/>
      <c r="J69" s="166"/>
      <c r="K69" s="166"/>
      <c r="L69" s="174"/>
      <c r="M69" s="175"/>
      <c r="N69" s="175"/>
      <c r="O69" s="175"/>
      <c r="P69" s="175"/>
      <c r="Q69" s="175"/>
      <c r="R69" s="175"/>
      <c r="S69" s="176"/>
      <c r="T69" s="176"/>
      <c r="U69" s="177"/>
    </row>
    <row r="70" spans="2:21" s="172" customFormat="1" ht="39.75" customHeight="1">
      <c r="B70" s="178"/>
      <c r="C70" s="179"/>
      <c r="D70" s="179"/>
      <c r="E70" s="179"/>
      <c r="F70" s="179"/>
      <c r="G70" s="179"/>
      <c r="H70" s="179"/>
      <c r="I70" s="179"/>
      <c r="J70" s="179"/>
      <c r="K70" s="179"/>
      <c r="L70" s="180"/>
      <c r="M70" s="181"/>
      <c r="N70" s="181"/>
      <c r="O70" s="181"/>
      <c r="P70" s="181"/>
      <c r="Q70" s="181"/>
      <c r="R70" s="181"/>
      <c r="S70" s="181"/>
      <c r="T70" s="181"/>
      <c r="U70" s="182"/>
    </row>
  </sheetData>
  <sheetProtection password="C722" sheet="1" objects="1" scenarios="1"/>
  <mergeCells count="1">
    <mergeCell ref="T56:U56"/>
  </mergeCell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40" r:id="rId4"/>
  <headerFooter alignWithMargins="0">
    <oddFooter>&amp;L&amp;14LEL Schwäbisch Gmünd
Abt. 2, (Ov.)&amp;C&amp;14&amp;F
&amp;A&amp;R&amp;14&amp;D
Seite &amp;"Arial,Fett"&amp;16&amp;P</oddFooter>
  </headerFooter>
  <drawing r:id="rId3"/>
  <legacyDrawing r:id="rId2"/>
  <oleObjects>
    <oleObject progId="Word.Document.6" shapeId="13896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412"/>
  <sheetViews>
    <sheetView zoomScale="80" zoomScaleNormal="80" zoomScaleSheetLayoutView="100" zoomScalePageLayoutView="0" workbookViewId="0" topLeftCell="C1">
      <pane ySplit="7" topLeftCell="A8" activePane="bottomLeft" state="frozen"/>
      <selection pane="topLeft" activeCell="A1" sqref="A1"/>
      <selection pane="bottomLeft" activeCell="L47" sqref="L47"/>
    </sheetView>
  </sheetViews>
  <sheetFormatPr defaultColWidth="11.421875" defaultRowHeight="12.75"/>
  <cols>
    <col min="1" max="1" width="2.140625" style="60" customWidth="1"/>
    <col min="2" max="2" width="4.421875" style="294" hidden="1" customWidth="1"/>
    <col min="3" max="3" width="48.421875" style="62" customWidth="1"/>
    <col min="4" max="4" width="5.57421875" style="62" hidden="1" customWidth="1"/>
    <col min="5" max="5" width="8.140625" style="62" customWidth="1"/>
    <col min="6" max="6" width="7.00390625" style="62" customWidth="1"/>
    <col min="7" max="7" width="5.57421875" style="62" customWidth="1"/>
    <col min="8" max="8" width="6.28125" style="62" customWidth="1"/>
    <col min="9" max="9" width="4.57421875" style="62" customWidth="1"/>
    <col min="10" max="10" width="6.140625" style="62" customWidth="1"/>
    <col min="11" max="11" width="5.28125" style="62" customWidth="1"/>
    <col min="12" max="12" width="9.57421875" style="67" customWidth="1"/>
    <col min="13" max="13" width="18.57421875" style="62" customWidth="1"/>
    <col min="14" max="14" width="3.140625" style="62" customWidth="1"/>
    <col min="15" max="15" width="11.28125" style="115" customWidth="1"/>
    <col min="16" max="16" width="23.57421875" style="62" customWidth="1"/>
    <col min="17" max="17" width="12.8515625" style="62" customWidth="1"/>
    <col min="18" max="18" width="4.140625" style="62" customWidth="1"/>
    <col min="19" max="19" width="12.00390625" style="62" customWidth="1"/>
    <col min="20" max="20" width="5.57421875" style="62" customWidth="1"/>
    <col min="21" max="21" width="11.421875" style="62" customWidth="1"/>
    <col min="22" max="22" width="6.421875" style="62" customWidth="1"/>
    <col min="23" max="23" width="11.421875" style="62" customWidth="1"/>
    <col min="24" max="24" width="6.00390625" style="62" customWidth="1"/>
    <col min="25" max="25" width="18.140625" style="62" customWidth="1"/>
    <col min="26" max="16384" width="11.421875" style="62" customWidth="1"/>
  </cols>
  <sheetData>
    <row r="1" spans="3:25" ht="54.75" customHeight="1" thickBot="1">
      <c r="C1" s="384" t="s">
        <v>108</v>
      </c>
      <c r="D1" s="385"/>
      <c r="E1" s="385"/>
      <c r="F1" s="385"/>
      <c r="G1" s="385"/>
      <c r="H1" s="385"/>
      <c r="I1" s="385"/>
      <c r="J1" s="385"/>
      <c r="K1" s="385"/>
      <c r="L1" s="385"/>
      <c r="M1" s="210"/>
      <c r="O1" s="384" t="s">
        <v>109</v>
      </c>
      <c r="P1" s="385"/>
      <c r="Q1" s="385"/>
      <c r="R1" s="385"/>
      <c r="S1" s="385"/>
      <c r="T1" s="385"/>
      <c r="U1" s="385"/>
      <c r="V1" s="385"/>
      <c r="W1" s="385"/>
      <c r="X1" s="385"/>
      <c r="Y1" s="250"/>
    </row>
    <row r="2" spans="2:25" ht="24.75" customHeight="1" hidden="1" thickBot="1">
      <c r="B2" s="295"/>
      <c r="C2" s="195"/>
      <c r="D2" s="196">
        <f>COLUMNS($C$2:D2)</f>
        <v>2</v>
      </c>
      <c r="E2" s="196">
        <f>COLUMNS($C$2:E2)</f>
        <v>3</v>
      </c>
      <c r="F2" s="196">
        <f>COLUMNS($C$2:F2)</f>
        <v>4</v>
      </c>
      <c r="G2" s="196">
        <f>COLUMNS($C$2:G2)</f>
        <v>5</v>
      </c>
      <c r="H2" s="196">
        <f>COLUMNS($C$2:H2)</f>
        <v>6</v>
      </c>
      <c r="I2" s="196">
        <f>COLUMNS($C$2:I2)</f>
        <v>7</v>
      </c>
      <c r="J2" s="196">
        <f>COLUMNS($C$2:J2)</f>
        <v>8</v>
      </c>
      <c r="K2" s="196">
        <f>COLUMNS($C$2:K2)</f>
        <v>9</v>
      </c>
      <c r="L2" s="197">
        <f>COLUMNS($C$2:L2)</f>
        <v>10</v>
      </c>
      <c r="M2" s="198">
        <f>COLUMNS($C$2:M2)</f>
        <v>11</v>
      </c>
      <c r="N2" s="61"/>
      <c r="O2" s="251">
        <f>COLUMNS($C$2:O2)</f>
        <v>13</v>
      </c>
      <c r="P2" s="252">
        <f>COLUMNS($C$2:P2)</f>
        <v>14</v>
      </c>
      <c r="Q2" s="252">
        <f>COLUMNS($C$2:Q2)</f>
        <v>15</v>
      </c>
      <c r="R2" s="252">
        <f>COLUMNS($C$2:R2)</f>
        <v>16</v>
      </c>
      <c r="S2" s="252">
        <f>COLUMNS($C$2:S2)</f>
        <v>17</v>
      </c>
      <c r="T2" s="252">
        <f>COLUMNS($C$2:T2)</f>
        <v>18</v>
      </c>
      <c r="U2" s="252">
        <f>COLUMNS($C$2:U2)</f>
        <v>19</v>
      </c>
      <c r="V2" s="252">
        <f>COLUMNS($C$2:V2)</f>
        <v>20</v>
      </c>
      <c r="W2" s="252">
        <f>COLUMNS($C$2:W2)</f>
        <v>21</v>
      </c>
      <c r="X2" s="252">
        <f>COLUMNS($C$2:X2)</f>
        <v>22</v>
      </c>
      <c r="Y2" s="253">
        <f>COLUMNS($C$2:Y2)</f>
        <v>23</v>
      </c>
    </row>
    <row r="3" spans="1:25" s="67" customFormat="1" ht="33.75" customHeight="1" thickBot="1">
      <c r="A3" s="63"/>
      <c r="B3" s="296"/>
      <c r="C3" s="64" t="s">
        <v>85</v>
      </c>
      <c r="D3" s="65"/>
      <c r="E3" s="65"/>
      <c r="F3" s="65"/>
      <c r="G3" s="65"/>
      <c r="H3" s="65"/>
      <c r="I3" s="65"/>
      <c r="J3" s="65"/>
      <c r="K3" s="65"/>
      <c r="L3" s="65"/>
      <c r="M3" s="199"/>
      <c r="N3" s="66"/>
      <c r="O3" s="246"/>
      <c r="P3" s="247"/>
      <c r="Q3" s="248" t="s">
        <v>42</v>
      </c>
      <c r="R3" s="248"/>
      <c r="S3" s="248" t="s">
        <v>42</v>
      </c>
      <c r="T3" s="248"/>
      <c r="U3" s="248" t="s">
        <v>43</v>
      </c>
      <c r="V3" s="248"/>
      <c r="W3" s="248" t="s">
        <v>45</v>
      </c>
      <c r="X3" s="248"/>
      <c r="Y3" s="249" t="s">
        <v>45</v>
      </c>
    </row>
    <row r="4" spans="1:25" s="72" customFormat="1" ht="16.5" thickBot="1">
      <c r="A4" s="68"/>
      <c r="B4" s="297"/>
      <c r="C4" s="69"/>
      <c r="D4" s="69"/>
      <c r="E4" s="69"/>
      <c r="F4" s="70"/>
      <c r="G4" s="70"/>
      <c r="H4" s="70"/>
      <c r="I4" s="70"/>
      <c r="J4" s="70"/>
      <c r="K4" s="276"/>
      <c r="L4" s="288"/>
      <c r="M4" s="71"/>
      <c r="N4" s="66"/>
      <c r="O4" s="214"/>
      <c r="P4" s="229"/>
      <c r="Q4" s="386" t="s">
        <v>106</v>
      </c>
      <c r="R4" s="386"/>
      <c r="S4" s="386"/>
      <c r="T4" s="386"/>
      <c r="U4" s="386"/>
      <c r="V4" s="386"/>
      <c r="W4" s="386"/>
      <c r="X4" s="386"/>
      <c r="Y4" s="387"/>
    </row>
    <row r="5" spans="1:25" s="72" customFormat="1" ht="16.5" thickBot="1">
      <c r="A5" s="68"/>
      <c r="B5" s="297" t="s">
        <v>46</v>
      </c>
      <c r="C5" s="137" t="s">
        <v>48</v>
      </c>
      <c r="D5" s="73"/>
      <c r="E5" s="379" t="s">
        <v>117</v>
      </c>
      <c r="F5" s="380"/>
      <c r="G5" s="380"/>
      <c r="H5" s="381"/>
      <c r="I5" s="70"/>
      <c r="J5" s="74"/>
      <c r="K5" s="229"/>
      <c r="L5" s="390" t="s">
        <v>113</v>
      </c>
      <c r="M5" s="391"/>
      <c r="N5" s="66"/>
      <c r="O5" s="214"/>
      <c r="P5" s="229"/>
      <c r="Q5" s="388" t="s">
        <v>40</v>
      </c>
      <c r="R5" s="388"/>
      <c r="S5" s="388"/>
      <c r="T5" s="388"/>
      <c r="U5" s="388"/>
      <c r="V5" s="388"/>
      <c r="W5" s="388"/>
      <c r="X5" s="388"/>
      <c r="Y5" s="389"/>
    </row>
    <row r="6" spans="1:25" s="72" customFormat="1" ht="15.75">
      <c r="A6" s="68"/>
      <c r="B6" s="297"/>
      <c r="C6" s="75"/>
      <c r="D6" s="75"/>
      <c r="E6" s="76" t="s">
        <v>0</v>
      </c>
      <c r="F6" s="77" t="s">
        <v>1</v>
      </c>
      <c r="G6" s="78" t="s">
        <v>2</v>
      </c>
      <c r="H6" s="79" t="s">
        <v>3</v>
      </c>
      <c r="I6" s="79" t="s">
        <v>4</v>
      </c>
      <c r="J6" s="79" t="s">
        <v>0</v>
      </c>
      <c r="K6" s="277" t="s">
        <v>38</v>
      </c>
      <c r="L6" s="289" t="s">
        <v>19</v>
      </c>
      <c r="M6" s="321" t="s">
        <v>19</v>
      </c>
      <c r="N6" s="66"/>
      <c r="O6" s="214"/>
      <c r="P6" s="229"/>
      <c r="Q6" s="228" t="s">
        <v>30</v>
      </c>
      <c r="R6" s="229"/>
      <c r="S6" s="228" t="s">
        <v>44</v>
      </c>
      <c r="T6" s="229"/>
      <c r="U6" s="228" t="s">
        <v>105</v>
      </c>
      <c r="V6" s="229"/>
      <c r="W6" s="228" t="s">
        <v>103</v>
      </c>
      <c r="X6" s="229"/>
      <c r="Y6" s="230" t="s">
        <v>104</v>
      </c>
    </row>
    <row r="7" spans="1:25" s="72" customFormat="1" ht="13.5" thickBot="1">
      <c r="A7" s="68"/>
      <c r="B7" s="297"/>
      <c r="C7" s="318"/>
      <c r="D7" s="80"/>
      <c r="E7" s="81" t="s">
        <v>84</v>
      </c>
      <c r="F7" s="82" t="s">
        <v>59</v>
      </c>
      <c r="G7" s="83" t="s">
        <v>7</v>
      </c>
      <c r="H7" s="84" t="s">
        <v>8</v>
      </c>
      <c r="I7" s="84" t="s">
        <v>7</v>
      </c>
      <c r="J7" s="84" t="s">
        <v>51</v>
      </c>
      <c r="K7" s="278" t="s">
        <v>39</v>
      </c>
      <c r="L7" s="290" t="s">
        <v>9</v>
      </c>
      <c r="M7" s="322" t="s">
        <v>10</v>
      </c>
      <c r="N7" s="66"/>
      <c r="O7" s="214"/>
      <c r="P7" s="231"/>
      <c r="Q7" s="85" t="s">
        <v>19</v>
      </c>
      <c r="R7" s="229"/>
      <c r="S7" s="85" t="s">
        <v>19</v>
      </c>
      <c r="T7" s="229"/>
      <c r="U7" s="85" t="s">
        <v>19</v>
      </c>
      <c r="V7" s="229"/>
      <c r="W7" s="85" t="s">
        <v>19</v>
      </c>
      <c r="X7" s="229"/>
      <c r="Y7" s="232" t="s">
        <v>19</v>
      </c>
    </row>
    <row r="8" spans="1:27" s="72" customFormat="1" ht="27" customHeight="1">
      <c r="A8" s="68"/>
      <c r="B8" s="297">
        <f>VLOOKUP($C8,$C$21:$D$71,$D$2,FALSE)</f>
        <v>1</v>
      </c>
      <c r="C8" s="366" t="s">
        <v>111</v>
      </c>
      <c r="D8" s="200">
        <f>B8</f>
        <v>1</v>
      </c>
      <c r="E8" s="86">
        <f aca="true" t="shared" si="0" ref="E8:L8">VLOOKUP($C$8,$C$21:$M$71,E$2,FALSE)</f>
        <v>12.1</v>
      </c>
      <c r="F8" s="86">
        <f t="shared" si="0"/>
        <v>7.6</v>
      </c>
      <c r="G8" s="116">
        <f t="shared" si="0"/>
        <v>450</v>
      </c>
      <c r="H8" s="116">
        <f t="shared" si="0"/>
        <v>30</v>
      </c>
      <c r="I8" s="116">
        <f t="shared" si="0"/>
        <v>253</v>
      </c>
      <c r="J8" s="86">
        <f t="shared" si="0"/>
        <v>13</v>
      </c>
      <c r="K8" s="279">
        <f t="shared" si="0"/>
        <v>27.8</v>
      </c>
      <c r="L8" s="309">
        <f t="shared" si="0"/>
        <v>36</v>
      </c>
      <c r="M8" s="323">
        <f>L8+L8*$E$15</f>
        <v>38.52</v>
      </c>
      <c r="N8" s="66"/>
      <c r="O8" s="214"/>
      <c r="P8" s="229"/>
      <c r="Q8" s="87"/>
      <c r="R8" s="229"/>
      <c r="S8" s="88"/>
      <c r="T8" s="229"/>
      <c r="U8" s="87"/>
      <c r="V8" s="229"/>
      <c r="W8" s="88"/>
      <c r="X8" s="229"/>
      <c r="Y8" s="236"/>
      <c r="AA8" s="349" t="s">
        <v>144</v>
      </c>
    </row>
    <row r="9" spans="1:36" s="72" customFormat="1" ht="27" customHeight="1" thickBot="1">
      <c r="A9" s="68"/>
      <c r="B9" s="297">
        <f>VLOOKUP($C9,$C$21:$D$71,$D$2,FALSE)</f>
        <v>28</v>
      </c>
      <c r="C9" s="365" t="s">
        <v>112</v>
      </c>
      <c r="D9" s="200">
        <f>B9</f>
        <v>28</v>
      </c>
      <c r="E9" s="89">
        <f aca="true" t="shared" si="1" ref="E9:L9">VLOOKUP($C$9,$C$21:$M$71,E$2,FALSE)</f>
        <v>11.3</v>
      </c>
      <c r="F9" s="89">
        <f t="shared" si="1"/>
        <v>7.11</v>
      </c>
      <c r="G9" s="117">
        <f t="shared" si="1"/>
        <v>109</v>
      </c>
      <c r="H9" s="117">
        <f t="shared" si="1"/>
        <v>15</v>
      </c>
      <c r="I9" s="117">
        <f t="shared" si="1"/>
        <v>144</v>
      </c>
      <c r="J9" s="89">
        <f t="shared" si="1"/>
        <v>12.7</v>
      </c>
      <c r="K9" s="280">
        <f t="shared" si="1"/>
        <v>3.9</v>
      </c>
      <c r="L9" s="310">
        <f t="shared" si="1"/>
        <v>13.5</v>
      </c>
      <c r="M9" s="324">
        <f>L9+L9*$E$15</f>
        <v>14.445</v>
      </c>
      <c r="N9" s="66"/>
      <c r="O9" s="214"/>
      <c r="P9" s="229"/>
      <c r="Q9" s="87"/>
      <c r="R9" s="229"/>
      <c r="S9" s="88"/>
      <c r="T9" s="229"/>
      <c r="U9" s="87"/>
      <c r="V9" s="229"/>
      <c r="W9" s="88"/>
      <c r="X9" s="229"/>
      <c r="Y9" s="236"/>
      <c r="AA9" s="335" t="s">
        <v>42</v>
      </c>
      <c r="AB9" s="336"/>
      <c r="AC9" s="336" t="s">
        <v>42</v>
      </c>
      <c r="AD9" s="337"/>
      <c r="AE9" s="336" t="s">
        <v>43</v>
      </c>
      <c r="AF9" s="336"/>
      <c r="AG9" s="335" t="s">
        <v>45</v>
      </c>
      <c r="AH9" s="336"/>
      <c r="AI9" s="336" t="s">
        <v>45</v>
      </c>
      <c r="AJ9" s="337"/>
    </row>
    <row r="10" spans="2:36" ht="13.5" thickBot="1">
      <c r="B10" s="297"/>
      <c r="C10" s="201"/>
      <c r="D10" s="200"/>
      <c r="E10" s="202"/>
      <c r="F10" s="202"/>
      <c r="G10" s="202"/>
      <c r="H10" s="202"/>
      <c r="I10" s="202"/>
      <c r="J10" s="202"/>
      <c r="K10" s="202"/>
      <c r="L10" s="291"/>
      <c r="M10" s="204"/>
      <c r="N10" s="66"/>
      <c r="O10" s="213" t="s">
        <v>49</v>
      </c>
      <c r="P10" s="202"/>
      <c r="Q10" s="273" t="s">
        <v>50</v>
      </c>
      <c r="R10" s="202" t="s">
        <v>19</v>
      </c>
      <c r="S10" s="202" t="str">
        <f>"für das Testfutter,hier:  "&amp;C12&amp;" - ist dieses preisgünstiger "</f>
        <v>für das Testfutter,hier:  Ackerbohnen - ist dieses preisgünstiger </v>
      </c>
      <c r="T10" s="200"/>
      <c r="U10" s="200"/>
      <c r="V10" s="200"/>
      <c r="W10" s="200"/>
      <c r="X10" s="211"/>
      <c r="Y10" s="212"/>
      <c r="AA10" s="338" t="s">
        <v>4</v>
      </c>
      <c r="AB10" s="339" t="s">
        <v>141</v>
      </c>
      <c r="AC10" s="339" t="s">
        <v>2</v>
      </c>
      <c r="AD10" s="340" t="s">
        <v>141</v>
      </c>
      <c r="AE10" s="339" t="s">
        <v>2</v>
      </c>
      <c r="AF10" s="339" t="s">
        <v>143</v>
      </c>
      <c r="AG10" s="338" t="s">
        <v>2</v>
      </c>
      <c r="AH10" s="339" t="s">
        <v>143</v>
      </c>
      <c r="AI10" s="339" t="s">
        <v>39</v>
      </c>
      <c r="AJ10" s="340" t="s">
        <v>143</v>
      </c>
    </row>
    <row r="11" spans="2:36" ht="13.5" thickBot="1">
      <c r="B11" s="297"/>
      <c r="C11" s="303" t="str">
        <f>"Gehalte des Testfutters "&amp;C12&amp;""</f>
        <v>Gehalte des Testfutters Ackerbohnen</v>
      </c>
      <c r="D11" s="304"/>
      <c r="E11" s="305" t="s">
        <v>6</v>
      </c>
      <c r="F11" s="305" t="s">
        <v>5</v>
      </c>
      <c r="G11" s="305" t="s">
        <v>2</v>
      </c>
      <c r="H11" s="306" t="s">
        <v>3</v>
      </c>
      <c r="I11" s="306" t="s">
        <v>4</v>
      </c>
      <c r="J11" s="307" t="s">
        <v>0</v>
      </c>
      <c r="K11" s="308" t="s">
        <v>38</v>
      </c>
      <c r="L11" s="289" t="s">
        <v>19</v>
      </c>
      <c r="M11" s="325" t="s">
        <v>19</v>
      </c>
      <c r="N11" s="66"/>
      <c r="O11" s="201" t="s">
        <v>110</v>
      </c>
      <c r="P11" s="202"/>
      <c r="Q11" s="87"/>
      <c r="R11" s="202"/>
      <c r="S11" s="87"/>
      <c r="T11" s="202"/>
      <c r="U11" s="87"/>
      <c r="V11" s="202"/>
      <c r="W11" s="87"/>
      <c r="X11" s="202"/>
      <c r="Y11" s="236"/>
      <c r="AA11" s="338"/>
      <c r="AB11" s="339"/>
      <c r="AC11" s="339"/>
      <c r="AD11" s="340"/>
      <c r="AE11" s="339"/>
      <c r="AF11" s="339"/>
      <c r="AG11" s="338"/>
      <c r="AH11" s="339"/>
      <c r="AI11" s="339"/>
      <c r="AJ11" s="340"/>
    </row>
    <row r="12" spans="2:36" ht="21.75" customHeight="1" thickBot="1">
      <c r="B12" s="297">
        <f>VLOOKUP($C12,$C$21:$D$71,$D$2,FALSE)</f>
        <v>2</v>
      </c>
      <c r="C12" s="367" t="s">
        <v>11</v>
      </c>
      <c r="D12" s="205">
        <f>B12</f>
        <v>2</v>
      </c>
      <c r="E12" s="206">
        <f aca="true" t="shared" si="2" ref="E12:L12">VLOOKUP($C$12,$C$21:$M$71,E$2,FALSE)</f>
        <v>12</v>
      </c>
      <c r="F12" s="207">
        <f t="shared" si="2"/>
        <v>7.6</v>
      </c>
      <c r="G12" s="208">
        <f t="shared" si="2"/>
        <v>262</v>
      </c>
      <c r="H12" s="209">
        <f t="shared" si="2"/>
        <v>15</v>
      </c>
      <c r="I12" s="209">
        <f t="shared" si="2"/>
        <v>172</v>
      </c>
      <c r="J12" s="209">
        <f t="shared" si="2"/>
        <v>12.66</v>
      </c>
      <c r="K12" s="281">
        <f t="shared" si="2"/>
        <v>16.3</v>
      </c>
      <c r="L12" s="311">
        <f t="shared" si="2"/>
        <v>15</v>
      </c>
      <c r="M12" s="326">
        <f>L12+L12*$E$15</f>
        <v>16.05</v>
      </c>
      <c r="O12" s="201"/>
      <c r="P12" s="202"/>
      <c r="Q12" s="273">
        <f>L8*Q15+L9*Q16</f>
        <v>18.36565733997701</v>
      </c>
      <c r="R12" s="202" t="s">
        <v>19</v>
      </c>
      <c r="S12" s="273">
        <f>L8*S15+L9*S16</f>
        <v>23.840377883682677</v>
      </c>
      <c r="T12" s="202" t="s">
        <v>19</v>
      </c>
      <c r="U12" s="273">
        <f>L9*U16+L8*U15</f>
        <v>23.79010116566209</v>
      </c>
      <c r="V12" s="202" t="s">
        <v>19</v>
      </c>
      <c r="W12" s="273">
        <f>L9*W16+L8*W15</f>
        <v>23.507924616100514</v>
      </c>
      <c r="X12" s="202" t="s">
        <v>19</v>
      </c>
      <c r="Y12" s="273">
        <f>L9*Y16+L8*Y15</f>
        <v>25.02164307448075</v>
      </c>
      <c r="AA12" s="338"/>
      <c r="AB12" s="339"/>
      <c r="AC12" s="339"/>
      <c r="AD12" s="340"/>
      <c r="AE12" s="339"/>
      <c r="AF12" s="339"/>
      <c r="AG12" s="338"/>
      <c r="AH12" s="339"/>
      <c r="AI12" s="339"/>
      <c r="AJ12" s="340"/>
    </row>
    <row r="13" spans="2:36" ht="12.75">
      <c r="B13" s="297"/>
      <c r="C13" s="201"/>
      <c r="D13" s="202"/>
      <c r="E13" s="202"/>
      <c r="F13" s="200"/>
      <c r="G13" s="200"/>
      <c r="H13" s="200"/>
      <c r="I13" s="200"/>
      <c r="J13" s="200"/>
      <c r="K13" s="200"/>
      <c r="L13" s="211"/>
      <c r="M13" s="212"/>
      <c r="O13" s="214"/>
      <c r="P13" s="202"/>
      <c r="Q13"/>
      <c r="R13"/>
      <c r="S13"/>
      <c r="T13"/>
      <c r="U13"/>
      <c r="V13"/>
      <c r="W13"/>
      <c r="X13"/>
      <c r="Y13" s="210"/>
      <c r="AA13" s="338"/>
      <c r="AB13" s="339"/>
      <c r="AC13" s="339"/>
      <c r="AD13" s="340"/>
      <c r="AE13" s="339"/>
      <c r="AF13" s="339"/>
      <c r="AG13" s="338"/>
      <c r="AH13" s="339"/>
      <c r="AI13" s="339"/>
      <c r="AJ13" s="340"/>
    </row>
    <row r="14" spans="2:36" ht="15">
      <c r="B14" s="297"/>
      <c r="C14" s="302" t="s">
        <v>114</v>
      </c>
      <c r="D14" s="202"/>
      <c r="E14" s="222"/>
      <c r="F14" s="222"/>
      <c r="G14" s="222"/>
      <c r="H14" s="302"/>
      <c r="I14" s="202"/>
      <c r="J14" s="202"/>
      <c r="K14" s="215" t="s">
        <v>87</v>
      </c>
      <c r="L14" s="382">
        <v>41167</v>
      </c>
      <c r="M14" s="383"/>
      <c r="O14" s="319" t="s">
        <v>115</v>
      </c>
      <c r="P14" s="203"/>
      <c r="Z14" s="66"/>
      <c r="AA14" s="338"/>
      <c r="AB14" s="339"/>
      <c r="AC14" s="339"/>
      <c r="AD14" s="340"/>
      <c r="AE14" s="339"/>
      <c r="AF14" s="339"/>
      <c r="AG14" s="338"/>
      <c r="AH14" s="339"/>
      <c r="AI14" s="339"/>
      <c r="AJ14" s="340"/>
    </row>
    <row r="15" spans="2:36" ht="12.75">
      <c r="B15" s="298"/>
      <c r="C15" s="223" t="s">
        <v>92</v>
      </c>
      <c r="D15" s="90"/>
      <c r="E15" s="301">
        <v>0.07</v>
      </c>
      <c r="F15" s="200"/>
      <c r="G15" s="200"/>
      <c r="H15" s="200"/>
      <c r="I15" s="200"/>
      <c r="J15" s="200"/>
      <c r="K15" s="200"/>
      <c r="L15" s="211"/>
      <c r="M15" s="212"/>
      <c r="O15" s="233"/>
      <c r="P15" s="227" t="str">
        <f>C8</f>
        <v>Sojaschrot-Normtyp</v>
      </c>
      <c r="Q15" s="225">
        <f>(F12-F9*Q16)/F8</f>
        <v>0.1824453813721736</v>
      </c>
      <c r="R15" s="92" t="s">
        <v>41</v>
      </c>
      <c r="S15" s="91">
        <f>(F12-F9*S16)/F8</f>
        <v>0.4362616507106405</v>
      </c>
      <c r="T15" s="92" t="s">
        <v>41</v>
      </c>
      <c r="U15" s="91">
        <f>(E12-E9*U16)/E8</f>
        <v>0.43880937840206047</v>
      </c>
      <c r="V15" s="92" t="s">
        <v>41</v>
      </c>
      <c r="W15" s="91">
        <f>(J12-J9*W16)/J8</f>
        <v>0.4531084225221033</v>
      </c>
      <c r="X15" s="92" t="s">
        <v>41</v>
      </c>
      <c r="Y15" s="234">
        <f>(J12-J9*Y16)/J8</f>
        <v>0.5213520306918904</v>
      </c>
      <c r="Z15" s="66"/>
      <c r="AA15" s="341">
        <f>Q15*I8</f>
        <v>46.15868148715992</v>
      </c>
      <c r="AB15" s="342">
        <f>Q15*F8</f>
        <v>1.3865848984285192</v>
      </c>
      <c r="AC15" s="342">
        <f>S15*G8</f>
        <v>196.3177428197882</v>
      </c>
      <c r="AD15" s="343">
        <f>S15*F8</f>
        <v>3.3155885454008676</v>
      </c>
      <c r="AE15" s="342">
        <f>U15*G8</f>
        <v>197.4642202809272</v>
      </c>
      <c r="AF15" s="342">
        <f>U15*E8</f>
        <v>5.309593478664931</v>
      </c>
      <c r="AG15" s="341">
        <f>W15*G8</f>
        <v>203.8987901349465</v>
      </c>
      <c r="AH15" s="342">
        <f>W15*J8</f>
        <v>5.890409492787343</v>
      </c>
      <c r="AI15" s="342">
        <f>Y15*K8</f>
        <v>14.493586453234553</v>
      </c>
      <c r="AJ15" s="343">
        <f>Y15*J8</f>
        <v>6.777576398994575</v>
      </c>
    </row>
    <row r="16" spans="2:36" ht="15.75" customHeight="1">
      <c r="B16" s="298"/>
      <c r="C16" s="272"/>
      <c r="D16" s="259"/>
      <c r="E16" s="258"/>
      <c r="F16" s="258"/>
      <c r="G16" s="202"/>
      <c r="H16" s="202"/>
      <c r="I16" s="202"/>
      <c r="J16" s="202"/>
      <c r="K16" s="202"/>
      <c r="L16" s="203"/>
      <c r="M16" s="204"/>
      <c r="O16" s="233"/>
      <c r="P16" s="227" t="str">
        <f>C9</f>
        <v>Gerste</v>
      </c>
      <c r="Q16" s="91">
        <f>(I12*F8-F12*I8)/(I9*F8-F9*I8)</f>
        <v>0.8738980452280563</v>
      </c>
      <c r="R16" s="92" t="s">
        <v>41</v>
      </c>
      <c r="S16" s="91">
        <f>(G12*F8-F12*G8)/(G9*F8-F9*G8)</f>
        <v>0.6025895154147864</v>
      </c>
      <c r="T16" s="92" t="s">
        <v>41</v>
      </c>
      <c r="U16" s="91">
        <f>(G12*E8-E12*G8)/(G9*E8-E9*G8)</f>
        <v>0.592071373569475</v>
      </c>
      <c r="V16" s="92" t="s">
        <v>41</v>
      </c>
      <c r="W16" s="91">
        <f>(G12*J8-J12*G8)/(G9*J8-J9*G8)</f>
        <v>0.5330386226151699</v>
      </c>
      <c r="X16" s="92" t="s">
        <v>41</v>
      </c>
      <c r="Y16" s="234">
        <f>(K12*J8-J12*K8)/(K9*J8-J9*K8)</f>
        <v>0.4631829607090886</v>
      </c>
      <c r="Z16" s="66"/>
      <c r="AA16" s="345">
        <f>Q16*I9</f>
        <v>125.8413185128401</v>
      </c>
      <c r="AB16" s="346">
        <f>Q16*F9</f>
        <v>6.2134151015714805</v>
      </c>
      <c r="AC16" s="346">
        <f>S16*G9</f>
        <v>65.68225718021172</v>
      </c>
      <c r="AD16" s="347">
        <f>S16*F9</f>
        <v>4.284411454599132</v>
      </c>
      <c r="AE16" s="342">
        <f>U16*G9</f>
        <v>64.53577971907278</v>
      </c>
      <c r="AF16" s="342">
        <f>U16*E9</f>
        <v>6.690406521335069</v>
      </c>
      <c r="AG16" s="341">
        <f>W16*G9</f>
        <v>58.10120986505352</v>
      </c>
      <c r="AH16" s="342">
        <f>W16*J9</f>
        <v>6.769590507212657</v>
      </c>
      <c r="AI16" s="342">
        <f>Y16*K9</f>
        <v>1.8064135467654454</v>
      </c>
      <c r="AJ16" s="343">
        <f>Y16*J9</f>
        <v>5.882423601005425</v>
      </c>
    </row>
    <row r="17" spans="2:36" ht="13.5" thickBot="1">
      <c r="B17" s="297"/>
      <c r="C17" s="201"/>
      <c r="D17" s="203"/>
      <c r="E17" s="202"/>
      <c r="F17" s="202"/>
      <c r="G17" s="202"/>
      <c r="H17" s="202"/>
      <c r="I17" s="202"/>
      <c r="J17" s="202"/>
      <c r="K17" s="202"/>
      <c r="L17" s="203"/>
      <c r="M17" s="204"/>
      <c r="O17" s="233"/>
      <c r="P17" s="333" t="s">
        <v>47</v>
      </c>
      <c r="Q17" s="226">
        <f>SUM(Q15:Q16)</f>
        <v>1.0563434266002298</v>
      </c>
      <c r="R17" s="203" t="s">
        <v>41</v>
      </c>
      <c r="S17" s="93">
        <f>SUM(S15:S16)</f>
        <v>1.038851166125427</v>
      </c>
      <c r="T17" s="203" t="s">
        <v>41</v>
      </c>
      <c r="U17" s="93">
        <f>SUM(U15:U16)</f>
        <v>1.0308807519715355</v>
      </c>
      <c r="V17" s="203" t="s">
        <v>41</v>
      </c>
      <c r="W17" s="93">
        <f>SUM(W15:W16)</f>
        <v>0.9861470451372731</v>
      </c>
      <c r="X17" s="203" t="s">
        <v>41</v>
      </c>
      <c r="Y17" s="235">
        <f>SUM(Y15:Y16)</f>
        <v>0.984534991400979</v>
      </c>
      <c r="Z17" s="66"/>
      <c r="AA17" s="334">
        <f aca="true" t="shared" si="3" ref="AA17:AJ17">SUM(AA15:AA16)</f>
        <v>172.00000000000003</v>
      </c>
      <c r="AB17" s="334">
        <f t="shared" si="3"/>
        <v>7.6</v>
      </c>
      <c r="AC17" s="334">
        <f t="shared" si="3"/>
        <v>261.99999999999994</v>
      </c>
      <c r="AD17" s="334">
        <f t="shared" si="3"/>
        <v>7.6</v>
      </c>
      <c r="AE17" s="334">
        <f t="shared" si="3"/>
        <v>262</v>
      </c>
      <c r="AF17" s="348">
        <f t="shared" si="3"/>
        <v>12</v>
      </c>
      <c r="AG17" s="334">
        <f t="shared" si="3"/>
        <v>262</v>
      </c>
      <c r="AH17" s="334">
        <f t="shared" si="3"/>
        <v>12.66</v>
      </c>
      <c r="AI17" s="334">
        <f t="shared" si="3"/>
        <v>16.299999999999997</v>
      </c>
      <c r="AJ17" s="344">
        <f t="shared" si="3"/>
        <v>12.66</v>
      </c>
    </row>
    <row r="18" spans="2:25" ht="16.5" thickBot="1">
      <c r="B18" s="297"/>
      <c r="C18" s="136" t="s">
        <v>26</v>
      </c>
      <c r="D18" s="94"/>
      <c r="E18" s="95" t="s">
        <v>116</v>
      </c>
      <c r="F18" s="95"/>
      <c r="G18" s="95"/>
      <c r="H18" s="95"/>
      <c r="I18" s="95"/>
      <c r="J18" s="95"/>
      <c r="K18" s="95"/>
      <c r="L18" s="96"/>
      <c r="M18" s="97"/>
      <c r="O18" s="214"/>
      <c r="P18" s="202"/>
      <c r="Q18" s="98"/>
      <c r="R18" s="200"/>
      <c r="S18" s="87"/>
      <c r="T18" s="202"/>
      <c r="U18" s="98"/>
      <c r="V18" s="202"/>
      <c r="W18" s="98"/>
      <c r="X18" s="200"/>
      <c r="Y18" s="236"/>
    </row>
    <row r="19" spans="2:25" ht="15.75">
      <c r="B19" s="297"/>
      <c r="C19" s="134"/>
      <c r="D19" s="99"/>
      <c r="E19" s="76" t="s">
        <v>0</v>
      </c>
      <c r="F19" s="77" t="s">
        <v>1</v>
      </c>
      <c r="G19" s="78" t="s">
        <v>2</v>
      </c>
      <c r="H19" s="79" t="s">
        <v>3</v>
      </c>
      <c r="I19" s="79" t="s">
        <v>4</v>
      </c>
      <c r="J19" s="79" t="s">
        <v>0</v>
      </c>
      <c r="K19" s="277" t="s">
        <v>38</v>
      </c>
      <c r="L19" s="289" t="s">
        <v>19</v>
      </c>
      <c r="M19" s="321" t="s">
        <v>19</v>
      </c>
      <c r="O19" s="214"/>
      <c r="P19" s="200"/>
      <c r="Q19" s="98"/>
      <c r="R19" s="200"/>
      <c r="S19" s="87"/>
      <c r="T19" s="202"/>
      <c r="U19" s="98"/>
      <c r="V19" s="202"/>
      <c r="W19" s="98"/>
      <c r="X19" s="200"/>
      <c r="Y19" s="236"/>
    </row>
    <row r="20" spans="2:25" ht="16.5" thickBot="1">
      <c r="B20" s="297"/>
      <c r="C20" s="135"/>
      <c r="D20" s="99"/>
      <c r="E20" s="81" t="s">
        <v>84</v>
      </c>
      <c r="F20" s="82" t="s">
        <v>59</v>
      </c>
      <c r="G20" s="83" t="s">
        <v>7</v>
      </c>
      <c r="H20" s="84" t="s">
        <v>8</v>
      </c>
      <c r="I20" s="84" t="s">
        <v>7</v>
      </c>
      <c r="J20" s="84" t="s">
        <v>51</v>
      </c>
      <c r="K20" s="278" t="s">
        <v>39</v>
      </c>
      <c r="L20" s="290" t="s">
        <v>9</v>
      </c>
      <c r="M20" s="322" t="s">
        <v>10</v>
      </c>
      <c r="O20" s="214"/>
      <c r="P20" s="237" t="str">
        <f>C18</f>
        <v>Eiweißfuttermittel</v>
      </c>
      <c r="Q20" s="98"/>
      <c r="R20" s="200"/>
      <c r="S20" s="87"/>
      <c r="T20" s="202"/>
      <c r="U20" s="98"/>
      <c r="V20" s="202"/>
      <c r="W20" s="98"/>
      <c r="X20" s="200"/>
      <c r="Y20" s="236"/>
    </row>
    <row r="21" spans="2:25" ht="12.75">
      <c r="B21" s="297">
        <v>1</v>
      </c>
      <c r="C21" s="274" t="s">
        <v>111</v>
      </c>
      <c r="D21" s="5">
        <f>B21</f>
        <v>1</v>
      </c>
      <c r="E21" s="372">
        <v>12.1</v>
      </c>
      <c r="F21" s="268">
        <v>7.6</v>
      </c>
      <c r="G21" s="262">
        <v>450</v>
      </c>
      <c r="H21" s="263">
        <v>30</v>
      </c>
      <c r="I21" s="263">
        <v>253</v>
      </c>
      <c r="J21" s="118">
        <v>13</v>
      </c>
      <c r="K21" s="282">
        <v>27.8</v>
      </c>
      <c r="L21" s="312">
        <v>36</v>
      </c>
      <c r="M21" s="320">
        <f aca="true" t="shared" si="4" ref="M21:M47">L21*(1+$E$15)</f>
        <v>38.52</v>
      </c>
      <c r="N21" s="72"/>
      <c r="O21" s="214"/>
      <c r="P21" s="90" t="str">
        <f>C21</f>
        <v>Sojaschrot-Normtyp</v>
      </c>
      <c r="Q21" s="254">
        <f aca="true" t="shared" si="5" ref="Q21:Q47">$L$8*(F21-$F$9*(I21*$F$8-F21*$I$8)/($I$9*$F$8-$F$9*$I$8))/$F$8+$L$9*(I21*$F$8-F21*$I$8)/($I$9*$F$8-$F$9*$I$8)</f>
        <v>36</v>
      </c>
      <c r="R21" s="229"/>
      <c r="S21" s="254">
        <f aca="true" t="shared" si="6" ref="S21:S47">$L$8*(F21-$F$9*(G21*$F$8-F21*$G$8)/($G$9*$F$8-$F$9*$G$8))/$F$8+$L$9*(G21*$F$8-F21*$G$8)/($G$9*$F$8-$F$9*$G$8)</f>
        <v>36</v>
      </c>
      <c r="T21" s="229"/>
      <c r="U21" s="254">
        <f aca="true" t="shared" si="7" ref="U21:U47">$L$9*(G21*$E$8-E21*$G$8)/($G$9*$E$8-$E$9*$G$8)+$L$8*(E21-$E$9*(G21*$E$8-E21*$G$8)/($G$9*$E$8-$E$9*$G$8))/$E$8</f>
        <v>36</v>
      </c>
      <c r="V21" s="238"/>
      <c r="W21" s="254">
        <f>$L$9*(G21*$J$8-J21*$G$8)/($G$9*$J$8-$J$9*$G$8)+$L$8*(J21-$J$9*(G21*$J$8-J21*$G$8)/($G$9*$J$8-$J$9*$G$8))/$J$8</f>
        <v>36</v>
      </c>
      <c r="X21" s="238"/>
      <c r="Y21" s="256">
        <f>$L$9*(K21*$J$8-J21*$K$8)/($K$9*$J$8-$J$9*$K$8)+$L$8*(J21-$J$9*(K21*$J$8-J21*$K$8)/($K$9*$J$8-$J$9*$K$8))/$J$8</f>
        <v>36</v>
      </c>
    </row>
    <row r="22" spans="1:25" s="72" customFormat="1" ht="12.75">
      <c r="A22" s="68"/>
      <c r="B22" s="297">
        <v>2</v>
      </c>
      <c r="C22" s="100" t="s">
        <v>11</v>
      </c>
      <c r="D22" s="101">
        <f aca="true" t="shared" si="8" ref="D22:D70">B22</f>
        <v>2</v>
      </c>
      <c r="E22" s="372">
        <v>12</v>
      </c>
      <c r="F22" s="268">
        <v>7.6</v>
      </c>
      <c r="G22" s="262">
        <v>262</v>
      </c>
      <c r="H22" s="263">
        <v>15</v>
      </c>
      <c r="I22" s="263">
        <v>172</v>
      </c>
      <c r="J22" s="118">
        <v>12.66</v>
      </c>
      <c r="K22" s="282">
        <v>16.3</v>
      </c>
      <c r="L22" s="312">
        <v>15</v>
      </c>
      <c r="M22" s="320">
        <f t="shared" si="4"/>
        <v>16.05</v>
      </c>
      <c r="O22" s="214"/>
      <c r="P22" s="90" t="str">
        <f aca="true" t="shared" si="9" ref="P22:P71">C22</f>
        <v>Ackerbohnen</v>
      </c>
      <c r="Q22" s="254">
        <f t="shared" si="5"/>
        <v>18.365657339977012</v>
      </c>
      <c r="R22" s="229"/>
      <c r="S22" s="254">
        <f t="shared" si="6"/>
        <v>23.840377883682677</v>
      </c>
      <c r="T22" s="229"/>
      <c r="U22" s="254">
        <f t="shared" si="7"/>
        <v>23.790101165662087</v>
      </c>
      <c r="V22" s="238"/>
      <c r="W22" s="254">
        <f>$L$9*(G22*$J$8-J22*$G$8)/($G$9*$J$8-$J$9*$G$8)+$L$8*(J22-$J$9*(G22*$J$8-J22*$G$8)/($G$9*$J$8-$J$9*$G$8))/$J$8</f>
        <v>23.507924616100514</v>
      </c>
      <c r="X22" s="238"/>
      <c r="Y22" s="256">
        <f>$L$9*(K22*$J$8-J22*$K$8)/($K$9*$J$8-$J$9*$K$8)+$L$8*(J22-$J$9*(K22*$J$8-J22*$K$8)/($K$9*$J$8-$J$9*$K$8))/$J$8</f>
        <v>25.021643074480753</v>
      </c>
    </row>
    <row r="23" spans="1:25" s="72" customFormat="1" ht="12.75">
      <c r="A23" s="68"/>
      <c r="B23" s="297">
        <v>3</v>
      </c>
      <c r="C23" s="100" t="s">
        <v>60</v>
      </c>
      <c r="D23" s="101">
        <f t="shared" si="8"/>
        <v>3</v>
      </c>
      <c r="E23" s="374">
        <v>10.5</v>
      </c>
      <c r="F23" s="268">
        <v>6.3</v>
      </c>
      <c r="G23" s="262">
        <v>373</v>
      </c>
      <c r="H23" s="263">
        <v>40</v>
      </c>
      <c r="I23" s="263">
        <v>234</v>
      </c>
      <c r="J23" s="118">
        <v>8.32</v>
      </c>
      <c r="K23" s="282">
        <v>17.55</v>
      </c>
      <c r="L23" s="312">
        <v>18</v>
      </c>
      <c r="M23" s="320">
        <f t="shared" si="4"/>
        <v>19.26</v>
      </c>
      <c r="O23" s="240"/>
      <c r="P23" s="90" t="str">
        <f t="shared" si="9"/>
        <v>Baumwollsaatextr.schrot, teilgeschält</v>
      </c>
      <c r="Q23" s="254">
        <f t="shared" si="5"/>
        <v>35.12725182062093</v>
      </c>
      <c r="R23" s="229"/>
      <c r="S23" s="254">
        <f t="shared" si="6"/>
        <v>29.84040318839357</v>
      </c>
      <c r="T23" s="229"/>
      <c r="U23" s="254">
        <f t="shared" si="7"/>
        <v>30.10869334324633</v>
      </c>
      <c r="V23" s="238"/>
      <c r="W23" s="254">
        <f aca="true" t="shared" si="10" ref="W23:W70">$L$9*(G23*$J$8-J23*$G$8)/($G$9*$J$8-$J$9*$G$8)+$L$8*(J23-$J$9*(G23*$J$8-J23*$G$8)/($G$9*$J$8-$J$9*$G$8))/$J$8</f>
        <v>28.61107957189391</v>
      </c>
      <c r="X23" s="238"/>
      <c r="Y23" s="256">
        <f aca="true" t="shared" si="11" ref="Y23:Y70">$L$9*(K23*$J$8-J23*$K$8)/($K$9*$J$8-$J$9*$K$8)+$L$8*(J23-$J$9*(K23*$J$8-J23*$K$8)/($K$9*$J$8-$J$9*$K$8))/$J$8</f>
        <v>22.814535652864137</v>
      </c>
    </row>
    <row r="24" spans="1:25" s="72" customFormat="1" ht="12.75">
      <c r="A24" s="68"/>
      <c r="B24" s="297">
        <v>4</v>
      </c>
      <c r="C24" s="100" t="s">
        <v>12</v>
      </c>
      <c r="D24" s="101">
        <f t="shared" si="8"/>
        <v>4</v>
      </c>
      <c r="E24" s="375">
        <v>10.9</v>
      </c>
      <c r="F24" s="269">
        <v>6.7</v>
      </c>
      <c r="G24" s="270">
        <v>458</v>
      </c>
      <c r="H24" s="271">
        <v>40</v>
      </c>
      <c r="I24" s="271">
        <v>285</v>
      </c>
      <c r="J24" s="119">
        <v>8.8</v>
      </c>
      <c r="K24" s="283">
        <v>35</v>
      </c>
      <c r="L24" s="312">
        <v>80</v>
      </c>
      <c r="M24" s="320">
        <f t="shared" si="4"/>
        <v>85.60000000000001</v>
      </c>
      <c r="O24" s="240"/>
      <c r="P24" s="90" t="str">
        <f t="shared" si="9"/>
        <v>Bierhefe</v>
      </c>
      <c r="Q24" s="254">
        <f t="shared" si="5"/>
        <v>45.22614028363357</v>
      </c>
      <c r="R24" s="229"/>
      <c r="S24" s="254">
        <f t="shared" si="6"/>
        <v>35.70097423136941</v>
      </c>
      <c r="T24" s="229"/>
      <c r="U24" s="254">
        <f t="shared" si="7"/>
        <v>35.83176230052309</v>
      </c>
      <c r="V24" s="238"/>
      <c r="W24" s="254">
        <f t="shared" si="10"/>
        <v>34.42238250349</v>
      </c>
      <c r="X24" s="238"/>
      <c r="Y24" s="256">
        <f t="shared" si="11"/>
        <v>39.44509855801032</v>
      </c>
    </row>
    <row r="25" spans="1:25" s="72" customFormat="1" ht="12.75">
      <c r="A25" s="68"/>
      <c r="B25" s="297">
        <v>5</v>
      </c>
      <c r="C25" s="100" t="s">
        <v>94</v>
      </c>
      <c r="D25" s="101">
        <f t="shared" si="8"/>
        <v>5</v>
      </c>
      <c r="E25" s="372">
        <v>2.46</v>
      </c>
      <c r="F25" s="268">
        <v>1.44</v>
      </c>
      <c r="G25" s="262">
        <v>60.4</v>
      </c>
      <c r="H25" s="263">
        <v>40</v>
      </c>
      <c r="I25" s="263">
        <v>46.2</v>
      </c>
      <c r="J25" s="118">
        <v>2.4</v>
      </c>
      <c r="K25" s="282">
        <v>2.1</v>
      </c>
      <c r="L25" s="312">
        <v>4.5</v>
      </c>
      <c r="M25" s="320">
        <f t="shared" si="4"/>
        <v>4.815</v>
      </c>
      <c r="O25" s="240"/>
      <c r="P25" s="90" t="str">
        <f t="shared" si="9"/>
        <v>Biertrebersilage frisch (22% TS)</v>
      </c>
      <c r="Q25" s="254">
        <f t="shared" si="5"/>
        <v>6.442928325028748</v>
      </c>
      <c r="R25" s="229"/>
      <c r="S25" s="254">
        <f t="shared" si="6"/>
        <v>5.212932394247395</v>
      </c>
      <c r="T25" s="229"/>
      <c r="U25" s="254">
        <f t="shared" si="7"/>
        <v>5.309428852128196</v>
      </c>
      <c r="V25" s="238"/>
      <c r="W25" s="254">
        <f t="shared" si="10"/>
        <v>5.159860400186132</v>
      </c>
      <c r="X25" s="238"/>
      <c r="Y25" s="256">
        <f t="shared" si="11"/>
        <v>3.821041143008334</v>
      </c>
    </row>
    <row r="26" spans="1:25" s="72" customFormat="1" ht="12.75">
      <c r="A26" s="68"/>
      <c r="B26" s="297">
        <v>6</v>
      </c>
      <c r="C26" s="100" t="s">
        <v>31</v>
      </c>
      <c r="D26" s="101">
        <f t="shared" si="8"/>
        <v>6</v>
      </c>
      <c r="E26" s="372">
        <v>11.2</v>
      </c>
      <c r="F26" s="268">
        <v>6.7</v>
      </c>
      <c r="G26" s="262">
        <v>249</v>
      </c>
      <c r="H26" s="263">
        <v>40</v>
      </c>
      <c r="I26" s="263">
        <v>185</v>
      </c>
      <c r="J26" s="118">
        <v>9.18</v>
      </c>
      <c r="K26" s="282">
        <v>9.7</v>
      </c>
      <c r="L26" s="312">
        <v>18</v>
      </c>
      <c r="M26" s="320">
        <f t="shared" si="4"/>
        <v>19.26</v>
      </c>
      <c r="O26" s="240"/>
      <c r="P26" s="90" t="str">
        <f t="shared" si="9"/>
        <v>Biertrebersilage (i. d. TS)</v>
      </c>
      <c r="Q26" s="254">
        <f t="shared" si="5"/>
        <v>23.455346876197776</v>
      </c>
      <c r="R26" s="229"/>
      <c r="S26" s="254">
        <f t="shared" si="6"/>
        <v>22.18309645312302</v>
      </c>
      <c r="T26" s="229"/>
      <c r="U26" s="254">
        <f t="shared" si="7"/>
        <v>22.492830779851833</v>
      </c>
      <c r="V26" s="238"/>
      <c r="W26" s="254">
        <f t="shared" si="10"/>
        <v>20.914257794322943</v>
      </c>
      <c r="X26" s="238"/>
      <c r="Y26" s="256">
        <f t="shared" si="11"/>
        <v>16.169043524275697</v>
      </c>
    </row>
    <row r="27" spans="1:25" s="72" customFormat="1" ht="12.75">
      <c r="A27" s="68"/>
      <c r="B27" s="297">
        <v>7</v>
      </c>
      <c r="C27" s="100" t="s">
        <v>13</v>
      </c>
      <c r="D27" s="101">
        <f t="shared" si="8"/>
        <v>7</v>
      </c>
      <c r="E27" s="372">
        <v>11.8</v>
      </c>
      <c r="F27" s="268">
        <v>7.5</v>
      </c>
      <c r="G27" s="262">
        <v>221</v>
      </c>
      <c r="H27" s="263">
        <v>15</v>
      </c>
      <c r="I27" s="263">
        <v>165</v>
      </c>
      <c r="J27" s="118">
        <v>13.77</v>
      </c>
      <c r="K27" s="282">
        <v>15</v>
      </c>
      <c r="L27" s="312">
        <v>18</v>
      </c>
      <c r="M27" s="320">
        <f t="shared" si="4"/>
        <v>19.26</v>
      </c>
      <c r="O27" s="240"/>
      <c r="P27" s="90" t="str">
        <f t="shared" si="9"/>
        <v>Erbsen</v>
      </c>
      <c r="Q27" s="254">
        <f t="shared" si="5"/>
        <v>17.09275584515141</v>
      </c>
      <c r="R27" s="229"/>
      <c r="S27" s="254">
        <f t="shared" si="6"/>
        <v>21.097828012314956</v>
      </c>
      <c r="T27" s="229"/>
      <c r="U27" s="254">
        <f t="shared" si="7"/>
        <v>21.02553038952763</v>
      </c>
      <c r="V27" s="238"/>
      <c r="W27" s="254">
        <f t="shared" si="10"/>
        <v>21.376214518380642</v>
      </c>
      <c r="X27" s="238"/>
      <c r="Y27" s="256">
        <f t="shared" si="11"/>
        <v>24.672817171583546</v>
      </c>
    </row>
    <row r="28" spans="1:25" s="72" customFormat="1" ht="12.75">
      <c r="A28" s="68"/>
      <c r="B28" s="297">
        <v>8</v>
      </c>
      <c r="C28" s="100" t="s">
        <v>28</v>
      </c>
      <c r="D28" s="101">
        <f t="shared" si="8"/>
        <v>8</v>
      </c>
      <c r="E28" s="375">
        <v>10.3</v>
      </c>
      <c r="F28" s="269">
        <v>6.2</v>
      </c>
      <c r="G28" s="270">
        <v>165</v>
      </c>
      <c r="H28" s="271">
        <v>15</v>
      </c>
      <c r="I28" s="271">
        <v>139</v>
      </c>
      <c r="J28" s="119">
        <v>7.3</v>
      </c>
      <c r="K28" s="283">
        <v>5</v>
      </c>
      <c r="L28" s="313">
        <v>12</v>
      </c>
      <c r="M28" s="320">
        <f t="shared" si="4"/>
        <v>12.84</v>
      </c>
      <c r="O28" s="240"/>
      <c r="P28" s="90" t="str">
        <f t="shared" si="9"/>
        <v>Grassilage (i.d.TS)</v>
      </c>
      <c r="Q28" s="254">
        <f t="shared" si="5"/>
        <v>14.696052127251821</v>
      </c>
      <c r="R28" s="229"/>
      <c r="S28" s="254">
        <f t="shared" si="6"/>
        <v>16.296486862637593</v>
      </c>
      <c r="T28" s="229"/>
      <c r="U28" s="254">
        <f t="shared" si="7"/>
        <v>16.548830355009162</v>
      </c>
      <c r="V28" s="238"/>
      <c r="W28" s="254">
        <f t="shared" si="10"/>
        <v>14.467845509539321</v>
      </c>
      <c r="X28" s="238"/>
      <c r="Y28" s="256">
        <f t="shared" si="11"/>
        <v>10.329640164042862</v>
      </c>
    </row>
    <row r="29" spans="1:25" s="72" customFormat="1" ht="12.75">
      <c r="A29" s="68"/>
      <c r="B29" s="297">
        <v>9</v>
      </c>
      <c r="C29" s="100" t="s">
        <v>36</v>
      </c>
      <c r="D29" s="101">
        <f t="shared" si="8"/>
        <v>9</v>
      </c>
      <c r="E29" s="372">
        <v>9.4</v>
      </c>
      <c r="F29" s="268">
        <v>5.6</v>
      </c>
      <c r="G29" s="262">
        <v>173</v>
      </c>
      <c r="H29" s="263">
        <v>40</v>
      </c>
      <c r="I29" s="263">
        <v>155</v>
      </c>
      <c r="J29" s="118">
        <v>7.8</v>
      </c>
      <c r="K29" s="282">
        <v>5.8</v>
      </c>
      <c r="L29" s="312">
        <v>24</v>
      </c>
      <c r="M29" s="320">
        <f t="shared" si="4"/>
        <v>25.68</v>
      </c>
      <c r="O29" s="240"/>
      <c r="P29" s="90" t="str">
        <f t="shared" si="9"/>
        <v>Grascobs</v>
      </c>
      <c r="Q29" s="254">
        <f t="shared" si="5"/>
        <v>19.685703334610963</v>
      </c>
      <c r="R29" s="229"/>
      <c r="S29" s="254">
        <f t="shared" si="6"/>
        <v>16.269613259668503</v>
      </c>
      <c r="T29" s="229"/>
      <c r="U29" s="254">
        <f t="shared" si="7"/>
        <v>16.551937017073364</v>
      </c>
      <c r="V29" s="238"/>
      <c r="W29" s="254">
        <f t="shared" si="10"/>
        <v>15.242415076779897</v>
      </c>
      <c r="X29" s="238"/>
      <c r="Y29" s="256">
        <f t="shared" si="11"/>
        <v>11.463421087445433</v>
      </c>
    </row>
    <row r="30" spans="1:25" s="72" customFormat="1" ht="12.75">
      <c r="A30" s="68"/>
      <c r="B30" s="297">
        <v>10</v>
      </c>
      <c r="C30" s="100" t="s">
        <v>33</v>
      </c>
      <c r="D30" s="101">
        <f t="shared" si="8"/>
        <v>10</v>
      </c>
      <c r="E30" s="372">
        <v>8.7</v>
      </c>
      <c r="F30" s="268">
        <v>5.2</v>
      </c>
      <c r="G30" s="262">
        <v>140</v>
      </c>
      <c r="H30" s="263">
        <v>25</v>
      </c>
      <c r="I30" s="263">
        <v>123</v>
      </c>
      <c r="J30" s="118">
        <v>8.33</v>
      </c>
      <c r="K30" s="282">
        <v>3.81</v>
      </c>
      <c r="L30" s="312">
        <v>15</v>
      </c>
      <c r="M30" s="320">
        <f t="shared" si="4"/>
        <v>16.05</v>
      </c>
      <c r="O30" s="240"/>
      <c r="P30" s="90" t="str">
        <f t="shared" si="9"/>
        <v>Weizenkleie</v>
      </c>
      <c r="Q30" s="254">
        <f t="shared" si="5"/>
        <v>13.72326561901112</v>
      </c>
      <c r="R30" s="229"/>
      <c r="S30" s="254">
        <f t="shared" si="6"/>
        <v>13.772341950993209</v>
      </c>
      <c r="T30" s="229"/>
      <c r="U30" s="254">
        <f t="shared" si="7"/>
        <v>14.018932051724596</v>
      </c>
      <c r="V30" s="238"/>
      <c r="W30" s="254">
        <f t="shared" si="10"/>
        <v>13.344771986970686</v>
      </c>
      <c r="X30" s="238"/>
      <c r="Y30" s="256">
        <f t="shared" si="11"/>
        <v>10.021146977113375</v>
      </c>
    </row>
    <row r="31" spans="1:25" s="72" customFormat="1" ht="12.75">
      <c r="A31" s="68"/>
      <c r="B31" s="297">
        <v>11</v>
      </c>
      <c r="C31" s="100" t="s">
        <v>14</v>
      </c>
      <c r="D31" s="101">
        <f t="shared" si="8"/>
        <v>11</v>
      </c>
      <c r="E31" s="372">
        <v>10.6</v>
      </c>
      <c r="F31" s="268">
        <v>6.45</v>
      </c>
      <c r="G31" s="262">
        <v>338</v>
      </c>
      <c r="H31" s="263">
        <v>30</v>
      </c>
      <c r="I31" s="263">
        <v>204</v>
      </c>
      <c r="J31" s="118">
        <v>10.45</v>
      </c>
      <c r="K31" s="282">
        <v>11.5</v>
      </c>
      <c r="L31" s="312">
        <v>42</v>
      </c>
      <c r="M31" s="320">
        <f t="shared" si="4"/>
        <v>44.940000000000005</v>
      </c>
      <c r="O31" s="240"/>
      <c r="P31" s="90" t="str">
        <f t="shared" si="9"/>
        <v>Leinextraktionsschrot</v>
      </c>
      <c r="Q31" s="254">
        <f t="shared" si="5"/>
        <v>28.219432732847828</v>
      </c>
      <c r="R31" s="229"/>
      <c r="S31" s="254">
        <f t="shared" si="6"/>
        <v>27.71271983467589</v>
      </c>
      <c r="T31" s="229"/>
      <c r="U31" s="254">
        <f t="shared" si="7"/>
        <v>27.903321738668648</v>
      </c>
      <c r="V31" s="238"/>
      <c r="W31" s="254">
        <f t="shared" si="10"/>
        <v>27.38309678920428</v>
      </c>
      <c r="X31" s="238"/>
      <c r="Y31" s="256">
        <f t="shared" si="11"/>
        <v>18.832699431141684</v>
      </c>
    </row>
    <row r="32" spans="1:25" s="72" customFormat="1" ht="12.75">
      <c r="A32" s="68"/>
      <c r="B32" s="297">
        <v>12</v>
      </c>
      <c r="C32" s="100" t="s">
        <v>15</v>
      </c>
      <c r="D32" s="101">
        <f t="shared" si="8"/>
        <v>12</v>
      </c>
      <c r="E32" s="372">
        <v>10.9</v>
      </c>
      <c r="F32" s="268">
        <v>6.6</v>
      </c>
      <c r="G32" s="262">
        <v>328</v>
      </c>
      <c r="H32" s="263">
        <v>35</v>
      </c>
      <c r="I32" s="263">
        <v>211</v>
      </c>
      <c r="J32" s="118">
        <v>10.87</v>
      </c>
      <c r="K32" s="282">
        <v>10.5</v>
      </c>
      <c r="L32" s="312">
        <v>45</v>
      </c>
      <c r="M32" s="320">
        <f t="shared" si="4"/>
        <v>48.150000000000006</v>
      </c>
      <c r="O32" s="240"/>
      <c r="P32" s="90" t="str">
        <f t="shared" si="9"/>
        <v>Leinkuchen</v>
      </c>
      <c r="Q32" s="254">
        <f t="shared" si="5"/>
        <v>29.36680720582599</v>
      </c>
      <c r="R32" s="229"/>
      <c r="S32" s="254">
        <f t="shared" si="6"/>
        <v>27.202007507064227</v>
      </c>
      <c r="T32" s="229"/>
      <c r="U32" s="254">
        <f t="shared" si="7"/>
        <v>27.428241416850323</v>
      </c>
      <c r="V32" s="238"/>
      <c r="W32" s="254">
        <f t="shared" si="10"/>
        <v>26.937871102838532</v>
      </c>
      <c r="X32" s="238"/>
      <c r="Y32" s="256">
        <f t="shared" si="11"/>
        <v>18.227321735679322</v>
      </c>
    </row>
    <row r="33" spans="1:25" s="72" customFormat="1" ht="12.75">
      <c r="A33" s="68"/>
      <c r="B33" s="297">
        <v>13</v>
      </c>
      <c r="C33" s="100" t="s">
        <v>61</v>
      </c>
      <c r="D33" s="101">
        <f t="shared" si="8"/>
        <v>13</v>
      </c>
      <c r="E33" s="372">
        <v>10.9</v>
      </c>
      <c r="F33" s="268">
        <v>6.78</v>
      </c>
      <c r="G33" s="262">
        <v>227</v>
      </c>
      <c r="H33" s="263">
        <v>25</v>
      </c>
      <c r="I33" s="263">
        <v>167</v>
      </c>
      <c r="J33" s="118">
        <v>10.81</v>
      </c>
      <c r="K33" s="282">
        <v>5.9</v>
      </c>
      <c r="L33" s="312">
        <v>24</v>
      </c>
      <c r="M33" s="320">
        <f t="shared" si="4"/>
        <v>25.68</v>
      </c>
      <c r="O33" s="240"/>
      <c r="P33" s="90" t="str">
        <f t="shared" si="9"/>
        <v>Maiskleberfutter (23-30%)</v>
      </c>
      <c r="Q33" s="254">
        <f t="shared" si="5"/>
        <v>19.33576082790342</v>
      </c>
      <c r="R33" s="229"/>
      <c r="S33" s="254">
        <f t="shared" si="6"/>
        <v>20.832735860992788</v>
      </c>
      <c r="T33" s="229"/>
      <c r="U33" s="254">
        <f t="shared" si="7"/>
        <v>20.899352114919942</v>
      </c>
      <c r="V33" s="238"/>
      <c r="W33" s="254">
        <f t="shared" si="10"/>
        <v>20.28808980921359</v>
      </c>
      <c r="X33" s="238"/>
      <c r="Y33" s="256">
        <f t="shared" si="11"/>
        <v>13.895022489747326</v>
      </c>
    </row>
    <row r="34" spans="1:25" s="72" customFormat="1" ht="12.75">
      <c r="A34" s="68"/>
      <c r="B34" s="297">
        <v>14</v>
      </c>
      <c r="C34" s="100" t="s">
        <v>16</v>
      </c>
      <c r="D34" s="101">
        <f t="shared" si="8"/>
        <v>14</v>
      </c>
      <c r="E34" s="372">
        <v>10.6</v>
      </c>
      <c r="F34" s="268">
        <v>6.4</v>
      </c>
      <c r="G34" s="262">
        <v>356</v>
      </c>
      <c r="H34" s="263">
        <v>30</v>
      </c>
      <c r="I34" s="263">
        <v>206</v>
      </c>
      <c r="J34" s="118">
        <v>9.68</v>
      </c>
      <c r="K34" s="282">
        <v>20</v>
      </c>
      <c r="L34" s="312">
        <v>24.5</v>
      </c>
      <c r="M34" s="320">
        <f t="shared" si="4"/>
        <v>26.215</v>
      </c>
      <c r="O34" s="240"/>
      <c r="P34" s="90" t="str">
        <f t="shared" si="9"/>
        <v>Rapsextraktionsschrot</v>
      </c>
      <c r="Q34" s="254">
        <f t="shared" si="5"/>
        <v>28.780375622844005</v>
      </c>
      <c r="R34" s="229"/>
      <c r="S34" s="254">
        <f t="shared" si="6"/>
        <v>28.83158027919531</v>
      </c>
      <c r="T34" s="229"/>
      <c r="U34" s="254">
        <f t="shared" si="7"/>
        <v>29.066886168715644</v>
      </c>
      <c r="V34" s="238"/>
      <c r="W34" s="254">
        <f t="shared" si="10"/>
        <v>28.17749651000465</v>
      </c>
      <c r="X34" s="238"/>
      <c r="Y34" s="256">
        <f t="shared" si="11"/>
        <v>26.15369757904485</v>
      </c>
    </row>
    <row r="35" spans="1:25" s="102" customFormat="1" ht="12.75">
      <c r="A35" s="103"/>
      <c r="B35" s="297">
        <v>15</v>
      </c>
      <c r="C35" s="100" t="s">
        <v>23</v>
      </c>
      <c r="D35" s="101">
        <f t="shared" si="8"/>
        <v>15</v>
      </c>
      <c r="E35" s="372">
        <v>12.3</v>
      </c>
      <c r="F35" s="268">
        <v>7.7</v>
      </c>
      <c r="G35" s="262">
        <v>315</v>
      </c>
      <c r="H35" s="263">
        <v>30</v>
      </c>
      <c r="I35" s="263">
        <v>176</v>
      </c>
      <c r="J35" s="118">
        <v>12</v>
      </c>
      <c r="K35" s="282">
        <v>16</v>
      </c>
      <c r="L35" s="312">
        <v>26</v>
      </c>
      <c r="M35" s="320">
        <f t="shared" si="4"/>
        <v>27.82</v>
      </c>
      <c r="O35" s="241"/>
      <c r="P35" s="90" t="str">
        <f t="shared" si="9"/>
        <v>Rapskuchen/-expeller</v>
      </c>
      <c r="Q35" s="254">
        <f t="shared" si="5"/>
        <v>18.985435032579534</v>
      </c>
      <c r="R35" s="238"/>
      <c r="S35" s="254">
        <f t="shared" si="6"/>
        <v>27.359073847581293</v>
      </c>
      <c r="T35" s="238"/>
      <c r="U35" s="254">
        <f t="shared" si="7"/>
        <v>27.387496349008263</v>
      </c>
      <c r="V35" s="238"/>
      <c r="W35" s="254">
        <f t="shared" si="10"/>
        <v>26.65134946486738</v>
      </c>
      <c r="X35" s="238"/>
      <c r="Y35" s="256">
        <f t="shared" si="11"/>
        <v>24.22939542267496</v>
      </c>
    </row>
    <row r="36" spans="1:25" s="72" customFormat="1" ht="12.75">
      <c r="A36" s="68"/>
      <c r="B36" s="297">
        <v>16</v>
      </c>
      <c r="C36" s="100" t="s">
        <v>158</v>
      </c>
      <c r="D36" s="101">
        <f t="shared" si="8"/>
        <v>16</v>
      </c>
      <c r="E36" s="372">
        <v>9</v>
      </c>
      <c r="F36" s="268">
        <v>5.29</v>
      </c>
      <c r="G36" s="262">
        <v>326</v>
      </c>
      <c r="H36" s="263">
        <v>25</v>
      </c>
      <c r="I36" s="263">
        <v>170</v>
      </c>
      <c r="J36" s="118">
        <v>10.66</v>
      </c>
      <c r="K36" s="282">
        <v>12</v>
      </c>
      <c r="L36" s="312">
        <v>24</v>
      </c>
      <c r="M36" s="320">
        <f t="shared" si="4"/>
        <v>25.68</v>
      </c>
      <c r="O36" s="240"/>
      <c r="P36" s="90" t="str">
        <f t="shared" si="9"/>
        <v>So.blumen-extr.schrot </v>
      </c>
      <c r="Q36" s="254">
        <f t="shared" si="5"/>
        <v>23.72958988118053</v>
      </c>
      <c r="R36" s="229"/>
      <c r="S36" s="254">
        <f t="shared" si="6"/>
        <v>25.8842520349205</v>
      </c>
      <c r="T36" s="229"/>
      <c r="U36" s="254">
        <f t="shared" si="7"/>
        <v>26.21377552375136</v>
      </c>
      <c r="V36" s="238"/>
      <c r="W36" s="254">
        <f t="shared" si="10"/>
        <v>26.701689157747794</v>
      </c>
      <c r="X36" s="238"/>
      <c r="Y36" s="256">
        <f t="shared" si="11"/>
        <v>19.461681439343828</v>
      </c>
    </row>
    <row r="37" spans="1:25" s="72" customFormat="1" ht="12.75">
      <c r="A37" s="68"/>
      <c r="B37" s="297">
        <v>17</v>
      </c>
      <c r="C37" s="100" t="s">
        <v>32</v>
      </c>
      <c r="D37" s="101">
        <f t="shared" si="8"/>
        <v>17</v>
      </c>
      <c r="E37" s="372">
        <v>11.71</v>
      </c>
      <c r="F37" s="268">
        <v>6.64</v>
      </c>
      <c r="G37" s="262">
        <v>299</v>
      </c>
      <c r="H37" s="263">
        <v>50</v>
      </c>
      <c r="I37" s="263">
        <v>170</v>
      </c>
      <c r="J37" s="118"/>
      <c r="K37" s="282">
        <v>7</v>
      </c>
      <c r="L37" s="312">
        <v>18</v>
      </c>
      <c r="M37" s="320">
        <f t="shared" si="4"/>
        <v>19.26</v>
      </c>
      <c r="O37" s="240"/>
      <c r="P37" s="90" t="str">
        <f t="shared" si="9"/>
        <v>Getreideschlempe (30% XP, 90% TS)</v>
      </c>
      <c r="Q37" s="254">
        <f t="shared" si="5"/>
        <v>20.340360291299355</v>
      </c>
      <c r="R37" s="229"/>
      <c r="S37" s="254">
        <f t="shared" si="6"/>
        <v>25.362608072202775</v>
      </c>
      <c r="T37" s="229"/>
      <c r="U37" s="254">
        <f t="shared" si="7"/>
        <v>26.016239611268954</v>
      </c>
      <c r="V37" s="238"/>
      <c r="W37" s="254">
        <f t="shared" si="10"/>
        <v>19.597091670544433</v>
      </c>
      <c r="X37" s="238"/>
      <c r="Y37" s="256">
        <f t="shared" si="11"/>
        <v>6.521695991533272</v>
      </c>
    </row>
    <row r="38" spans="1:25" s="72" customFormat="1" ht="12.75">
      <c r="A38" s="68"/>
      <c r="B38" s="297">
        <v>18</v>
      </c>
      <c r="C38" s="100" t="s">
        <v>71</v>
      </c>
      <c r="D38" s="101">
        <f t="shared" si="8"/>
        <v>18</v>
      </c>
      <c r="E38" s="372">
        <v>11.6</v>
      </c>
      <c r="F38" s="268">
        <v>6.5</v>
      </c>
      <c r="G38" s="262">
        <v>181</v>
      </c>
      <c r="H38" s="263">
        <v>40</v>
      </c>
      <c r="I38" s="263">
        <v>160</v>
      </c>
      <c r="J38" s="118"/>
      <c r="K38" s="282">
        <v>4</v>
      </c>
      <c r="L38" s="312">
        <v>12</v>
      </c>
      <c r="M38" s="320">
        <f t="shared" si="4"/>
        <v>12.84</v>
      </c>
      <c r="O38" s="240"/>
      <c r="P38" s="90" t="str">
        <f t="shared" si="9"/>
        <v>Getreideschlempe (18% XP, 88% TS)</v>
      </c>
      <c r="Q38" s="254">
        <f t="shared" si="5"/>
        <v>18.514756611728636</v>
      </c>
      <c r="R38" s="229"/>
      <c r="S38" s="254">
        <f t="shared" si="6"/>
        <v>17.603500485006958</v>
      </c>
      <c r="T38" s="229"/>
      <c r="U38" s="254">
        <f t="shared" si="7"/>
        <v>18.325602081729112</v>
      </c>
      <c r="V38" s="238"/>
      <c r="W38" s="254">
        <f t="shared" si="10"/>
        <v>11.86312238250349</v>
      </c>
      <c r="X38" s="238"/>
      <c r="Y38" s="256">
        <f t="shared" si="11"/>
        <v>3.7266834237332978</v>
      </c>
    </row>
    <row r="39" spans="1:25" s="72" customFormat="1" ht="12.75">
      <c r="A39" s="68"/>
      <c r="B39" s="297">
        <v>19</v>
      </c>
      <c r="C39" s="100" t="s">
        <v>27</v>
      </c>
      <c r="D39" s="101">
        <f t="shared" si="8"/>
        <v>19</v>
      </c>
      <c r="E39" s="372">
        <v>13.97</v>
      </c>
      <c r="F39" s="268">
        <v>8.71</v>
      </c>
      <c r="G39" s="262">
        <v>350</v>
      </c>
      <c r="H39" s="263">
        <v>20</v>
      </c>
      <c r="I39" s="263">
        <v>166</v>
      </c>
      <c r="J39" s="118">
        <v>15.38</v>
      </c>
      <c r="K39" s="282">
        <v>21.7</v>
      </c>
      <c r="L39" s="312">
        <v>40</v>
      </c>
      <c r="M39" s="320">
        <f t="shared" si="4"/>
        <v>42.800000000000004</v>
      </c>
      <c r="O39" s="240"/>
      <c r="P39" s="90" t="str">
        <f t="shared" si="9"/>
        <v>Sojabohnen (Samen)</v>
      </c>
      <c r="Q39" s="254">
        <f t="shared" si="5"/>
        <v>14.272709850517446</v>
      </c>
      <c r="R39" s="229"/>
      <c r="S39" s="254">
        <f t="shared" si="6"/>
        <v>30.53907890852347</v>
      </c>
      <c r="T39" s="229"/>
      <c r="U39" s="254">
        <f t="shared" si="7"/>
        <v>30.60379968667853</v>
      </c>
      <c r="V39" s="238"/>
      <c r="W39" s="254">
        <f t="shared" si="10"/>
        <v>30.636896230805032</v>
      </c>
      <c r="X39" s="238"/>
      <c r="Y39" s="256">
        <f t="shared" si="11"/>
        <v>32.16580235480883</v>
      </c>
    </row>
    <row r="40" spans="1:25" s="72" customFormat="1" ht="12.75">
      <c r="A40" s="68"/>
      <c r="B40" s="297">
        <v>20</v>
      </c>
      <c r="C40" s="368" t="s">
        <v>173</v>
      </c>
      <c r="D40" s="101">
        <f t="shared" si="8"/>
        <v>20</v>
      </c>
      <c r="E40" s="372">
        <v>13.97</v>
      </c>
      <c r="F40" s="268">
        <v>8.71</v>
      </c>
      <c r="G40" s="262">
        <v>350</v>
      </c>
      <c r="H40" s="263">
        <v>20</v>
      </c>
      <c r="I40" s="263">
        <v>166</v>
      </c>
      <c r="J40" s="118">
        <v>15.4</v>
      </c>
      <c r="K40" s="282">
        <v>21.7</v>
      </c>
      <c r="L40" s="312">
        <v>46</v>
      </c>
      <c r="M40" s="320">
        <f t="shared" si="4"/>
        <v>49.220000000000006</v>
      </c>
      <c r="O40" s="240"/>
      <c r="P40" s="90" t="str">
        <f t="shared" si="9"/>
        <v>Sojabohnen (Samen) getoastet</v>
      </c>
      <c r="Q40" s="254">
        <f t="shared" si="5"/>
        <v>14.272709850517446</v>
      </c>
      <c r="R40" s="229"/>
      <c r="S40" s="254">
        <f t="shared" si="6"/>
        <v>30.53907890852347</v>
      </c>
      <c r="T40" s="229"/>
      <c r="U40" s="254">
        <f t="shared" si="7"/>
        <v>30.60379968667853</v>
      </c>
      <c r="V40" s="238"/>
      <c r="W40" s="254">
        <f t="shared" si="10"/>
        <v>30.646905537459286</v>
      </c>
      <c r="X40" s="238"/>
      <c r="Y40" s="256">
        <f t="shared" si="11"/>
        <v>32.181340124355074</v>
      </c>
    </row>
    <row r="41" spans="1:25" s="72" customFormat="1" ht="12.75">
      <c r="A41" s="68"/>
      <c r="B41" s="297">
        <v>21</v>
      </c>
      <c r="C41" s="266" t="s">
        <v>62</v>
      </c>
      <c r="D41" s="101">
        <f t="shared" si="8"/>
        <v>21</v>
      </c>
      <c r="E41" s="372">
        <v>10.7</v>
      </c>
      <c r="F41" s="268">
        <v>6.7</v>
      </c>
      <c r="G41" s="262">
        <v>180</v>
      </c>
      <c r="H41" s="263"/>
      <c r="I41" s="263">
        <v>175</v>
      </c>
      <c r="J41" s="118"/>
      <c r="K41" s="282"/>
      <c r="L41" s="312">
        <v>20.5</v>
      </c>
      <c r="M41" s="320">
        <f t="shared" si="4"/>
        <v>21.935000000000002</v>
      </c>
      <c r="O41" s="240"/>
      <c r="P41" s="90" t="str">
        <f t="shared" si="9"/>
        <v>18:3 Milchleistungsfutter</v>
      </c>
      <c r="Q41" s="254">
        <f t="shared" si="5"/>
        <v>21.278267535454198</v>
      </c>
      <c r="R41" s="229"/>
      <c r="S41" s="254">
        <f t="shared" si="6"/>
        <v>17.72025642107039</v>
      </c>
      <c r="T41" s="229"/>
      <c r="U41" s="254">
        <f t="shared" si="7"/>
        <v>17.746926528769812</v>
      </c>
      <c r="V41" s="238"/>
      <c r="W41" s="254">
        <f t="shared" si="10"/>
        <v>11.797580269892972</v>
      </c>
      <c r="X41" s="238"/>
      <c r="Y41" s="256">
        <f t="shared" si="11"/>
        <v>0</v>
      </c>
    </row>
    <row r="42" spans="1:25" s="102" customFormat="1" ht="12.75">
      <c r="A42" s="103"/>
      <c r="B42" s="362">
        <v>22</v>
      </c>
      <c r="C42" s="266" t="s">
        <v>161</v>
      </c>
      <c r="D42" s="363">
        <f t="shared" si="8"/>
        <v>22</v>
      </c>
      <c r="E42" s="372">
        <v>4.1</v>
      </c>
      <c r="F42" s="268">
        <v>2.5</v>
      </c>
      <c r="G42" s="262">
        <v>9.1</v>
      </c>
      <c r="H42" s="263">
        <v>25</v>
      </c>
      <c r="I42" s="263">
        <v>63</v>
      </c>
      <c r="J42" s="118"/>
      <c r="K42" s="282"/>
      <c r="L42" s="312">
        <v>5</v>
      </c>
      <c r="M42" s="320">
        <f t="shared" si="4"/>
        <v>5.3500000000000005</v>
      </c>
      <c r="O42" s="241"/>
      <c r="P42" s="259" t="str">
        <f t="shared" si="9"/>
        <v>Getreideschlempe 33 %TS</v>
      </c>
      <c r="Q42" s="224">
        <f t="shared" si="5"/>
        <v>7.439248754311997</v>
      </c>
      <c r="R42" s="238"/>
      <c r="S42" s="224">
        <f t="shared" si="6"/>
        <v>2.8565121673484857</v>
      </c>
      <c r="T42" s="238"/>
      <c r="U42" s="224">
        <f t="shared" si="7"/>
        <v>2.9299527362523548</v>
      </c>
      <c r="V42" s="238"/>
      <c r="W42" s="224">
        <f t="shared" si="10"/>
        <v>0.5964332247557003</v>
      </c>
      <c r="X42" s="238"/>
      <c r="Y42" s="239">
        <f t="shared" si="11"/>
        <v>0</v>
      </c>
    </row>
    <row r="43" spans="1:25" s="72" customFormat="1" ht="12.75">
      <c r="A43" s="68"/>
      <c r="B43" s="297">
        <v>23</v>
      </c>
      <c r="C43" s="368" t="s">
        <v>171</v>
      </c>
      <c r="D43" s="101">
        <f t="shared" si="8"/>
        <v>23</v>
      </c>
      <c r="E43" s="372">
        <v>12.28</v>
      </c>
      <c r="F43" s="268">
        <v>7.72</v>
      </c>
      <c r="G43" s="262">
        <v>480</v>
      </c>
      <c r="H43" s="263">
        <v>30</v>
      </c>
      <c r="I43" s="263">
        <v>270</v>
      </c>
      <c r="J43" s="118">
        <v>14.1</v>
      </c>
      <c r="K43" s="282">
        <v>30.1</v>
      </c>
      <c r="L43" s="312">
        <v>39</v>
      </c>
      <c r="M43" s="320">
        <f t="shared" si="4"/>
        <v>41.730000000000004</v>
      </c>
      <c r="O43" s="240"/>
      <c r="P43" s="90" t="str">
        <f t="shared" si="9"/>
        <v>HP-Sojaschrot</v>
      </c>
      <c r="Q43" s="254">
        <f t="shared" si="5"/>
        <v>39.3997700268302</v>
      </c>
      <c r="R43" s="229"/>
      <c r="S43" s="254">
        <f t="shared" si="6"/>
        <v>38.04922609759184</v>
      </c>
      <c r="T43" s="229"/>
      <c r="U43" s="254">
        <f t="shared" si="7"/>
        <v>38.042080667003</v>
      </c>
      <c r="V43" s="238"/>
      <c r="W43" s="254">
        <f t="shared" si="10"/>
        <v>38.516775244299666</v>
      </c>
      <c r="X43" s="238"/>
      <c r="Y43" s="256">
        <f t="shared" si="11"/>
        <v>38.99742029368964</v>
      </c>
    </row>
    <row r="44" spans="1:25" s="72" customFormat="1" ht="12.75">
      <c r="A44" s="68"/>
      <c r="B44" s="297">
        <v>24</v>
      </c>
      <c r="C44" s="368" t="s">
        <v>72</v>
      </c>
      <c r="D44" s="101">
        <f t="shared" si="8"/>
        <v>24</v>
      </c>
      <c r="E44" s="372"/>
      <c r="F44" s="268"/>
      <c r="G44" s="262">
        <v>760</v>
      </c>
      <c r="H44" s="263"/>
      <c r="I44" s="263"/>
      <c r="J44" s="118">
        <v>16.8</v>
      </c>
      <c r="K44" s="282">
        <v>66</v>
      </c>
      <c r="L44" s="312">
        <v>90</v>
      </c>
      <c r="M44" s="320">
        <f t="shared" si="4"/>
        <v>96.30000000000001</v>
      </c>
      <c r="O44" s="240"/>
      <c r="P44" s="90" t="str">
        <f t="shared" si="9"/>
        <v>Kartoffeleiweiss</v>
      </c>
      <c r="Q44" s="254">
        <f t="shared" si="5"/>
        <v>0</v>
      </c>
      <c r="R44" s="229"/>
      <c r="S44" s="254">
        <f t="shared" si="6"/>
        <v>49.15591919362322</v>
      </c>
      <c r="T44" s="229"/>
      <c r="U44" s="254">
        <f t="shared" si="7"/>
        <v>49.12827593531771</v>
      </c>
      <c r="V44" s="238"/>
      <c r="W44" s="254">
        <f t="shared" si="10"/>
        <v>58.2198231735691</v>
      </c>
      <c r="X44" s="238"/>
      <c r="Y44" s="256">
        <f t="shared" si="11"/>
        <v>74.54200291043789</v>
      </c>
    </row>
    <row r="45" spans="1:25" s="72" customFormat="1" ht="12.75">
      <c r="A45" s="68"/>
      <c r="B45" s="297">
        <v>25</v>
      </c>
      <c r="C45" s="368" t="s">
        <v>175</v>
      </c>
      <c r="D45" s="101">
        <f t="shared" si="8"/>
        <v>25</v>
      </c>
      <c r="E45" s="372">
        <v>13.85</v>
      </c>
      <c r="F45" s="268">
        <v>8.66</v>
      </c>
      <c r="G45" s="262">
        <v>425</v>
      </c>
      <c r="H45" s="263">
        <v>25</v>
      </c>
      <c r="I45" s="263">
        <v>232</v>
      </c>
      <c r="J45" s="118">
        <v>14.77</v>
      </c>
      <c r="K45" s="282">
        <v>25</v>
      </c>
      <c r="L45" s="312">
        <v>38</v>
      </c>
      <c r="M45" s="320">
        <f t="shared" si="4"/>
        <v>40.660000000000004</v>
      </c>
      <c r="O45" s="240"/>
      <c r="P45" s="90" t="str">
        <f t="shared" si="9"/>
        <v>Sojakuchen (9 % Fett, nicht getoastet)</v>
      </c>
      <c r="Q45" s="254">
        <f t="shared" si="5"/>
        <v>28.766960521272516</v>
      </c>
      <c r="R45" s="229"/>
      <c r="S45" s="254">
        <f t="shared" si="6"/>
        <v>35.34463329256463</v>
      </c>
      <c r="T45" s="229"/>
      <c r="U45" s="254">
        <f t="shared" si="7"/>
        <v>35.383447067257904</v>
      </c>
      <c r="V45" s="238"/>
      <c r="W45" s="254">
        <f t="shared" si="10"/>
        <v>35.2472708236389</v>
      </c>
      <c r="X45" s="238"/>
      <c r="Y45" s="256">
        <f t="shared" si="11"/>
        <v>34.7664142082286</v>
      </c>
    </row>
    <row r="46" spans="1:25" s="72" customFormat="1" ht="12.75">
      <c r="A46" s="68"/>
      <c r="B46" s="297">
        <v>26</v>
      </c>
      <c r="C46" s="368" t="s">
        <v>176</v>
      </c>
      <c r="D46" s="101">
        <f t="shared" si="8"/>
        <v>26</v>
      </c>
      <c r="E46" s="372">
        <v>13</v>
      </c>
      <c r="F46" s="268">
        <v>7.9</v>
      </c>
      <c r="G46" s="262">
        <v>350</v>
      </c>
      <c r="H46" s="263">
        <v>20</v>
      </c>
      <c r="I46" s="263">
        <v>190</v>
      </c>
      <c r="J46" s="118">
        <v>13</v>
      </c>
      <c r="K46" s="282">
        <v>16</v>
      </c>
      <c r="L46" s="312">
        <v>28</v>
      </c>
      <c r="M46" s="320">
        <f t="shared" si="4"/>
        <v>29.96</v>
      </c>
      <c r="O46" s="240"/>
      <c r="P46" s="90" t="str">
        <f t="shared" si="9"/>
        <v>Lupinen</v>
      </c>
      <c r="Q46" s="254">
        <f t="shared" si="5"/>
        <v>21.531238022230745</v>
      </c>
      <c r="R46" s="229"/>
      <c r="S46" s="254">
        <f t="shared" si="6"/>
        <v>29.8042680612374</v>
      </c>
      <c r="T46" s="229"/>
      <c r="U46" s="254">
        <f t="shared" si="7"/>
        <v>30.049786251028912</v>
      </c>
      <c r="V46" s="238"/>
      <c r="W46" s="254">
        <f t="shared" si="10"/>
        <v>29.445788738948348</v>
      </c>
      <c r="X46" s="238"/>
      <c r="Y46" s="256">
        <f t="shared" si="11"/>
        <v>25.00628389998677</v>
      </c>
    </row>
    <row r="47" spans="1:25" s="72" customFormat="1" ht="13.5" thickBot="1">
      <c r="A47" s="68"/>
      <c r="B47" s="297">
        <v>27</v>
      </c>
      <c r="C47" s="267"/>
      <c r="D47" s="104">
        <f t="shared" si="8"/>
        <v>27</v>
      </c>
      <c r="E47" s="373"/>
      <c r="F47" s="369"/>
      <c r="G47" s="264"/>
      <c r="H47" s="265"/>
      <c r="I47" s="265"/>
      <c r="J47" s="120"/>
      <c r="K47" s="284"/>
      <c r="L47" s="314"/>
      <c r="M47" s="320">
        <f t="shared" si="4"/>
        <v>0</v>
      </c>
      <c r="O47" s="240"/>
      <c r="P47" s="90">
        <f t="shared" si="9"/>
        <v>0</v>
      </c>
      <c r="Q47" s="254">
        <f t="shared" si="5"/>
        <v>0</v>
      </c>
      <c r="R47" s="229"/>
      <c r="S47" s="254">
        <f t="shared" si="6"/>
        <v>0</v>
      </c>
      <c r="T47" s="229"/>
      <c r="U47" s="254">
        <f t="shared" si="7"/>
        <v>0</v>
      </c>
      <c r="V47" s="238"/>
      <c r="W47" s="254">
        <f t="shared" si="10"/>
        <v>0</v>
      </c>
      <c r="X47" s="238"/>
      <c r="Y47" s="256">
        <f t="shared" si="11"/>
        <v>0</v>
      </c>
    </row>
    <row r="48" spans="1:25" s="72" customFormat="1" ht="13.5" thickBot="1">
      <c r="A48" s="68"/>
      <c r="B48" s="297"/>
      <c r="C48" s="216"/>
      <c r="D48" s="105"/>
      <c r="E48" s="106"/>
      <c r="F48" s="107"/>
      <c r="G48" s="108"/>
      <c r="H48" s="109"/>
      <c r="I48" s="109"/>
      <c r="J48" s="110"/>
      <c r="K48" s="110"/>
      <c r="L48" s="107"/>
      <c r="M48" s="6"/>
      <c r="O48" s="240"/>
      <c r="P48" s="90">
        <f t="shared" si="9"/>
        <v>0</v>
      </c>
      <c r="Q48" s="254"/>
      <c r="R48" s="229"/>
      <c r="S48" s="254"/>
      <c r="T48" s="229"/>
      <c r="U48" s="254"/>
      <c r="V48" s="238"/>
      <c r="W48" s="254"/>
      <c r="X48" s="238"/>
      <c r="Y48" s="256"/>
    </row>
    <row r="49" spans="1:25" s="72" customFormat="1" ht="15.75">
      <c r="A49" s="68"/>
      <c r="B49" s="297"/>
      <c r="C49" s="136" t="s">
        <v>22</v>
      </c>
      <c r="D49" s="123"/>
      <c r="E49" s="124" t="s">
        <v>0</v>
      </c>
      <c r="F49" s="125" t="s">
        <v>1</v>
      </c>
      <c r="G49" s="126" t="s">
        <v>2</v>
      </c>
      <c r="H49" s="127" t="s">
        <v>3</v>
      </c>
      <c r="I49" s="127" t="s">
        <v>4</v>
      </c>
      <c r="J49" s="127" t="s">
        <v>0</v>
      </c>
      <c r="K49" s="285" t="s">
        <v>38</v>
      </c>
      <c r="L49" s="292" t="s">
        <v>19</v>
      </c>
      <c r="M49" s="321" t="s">
        <v>19</v>
      </c>
      <c r="O49" s="240"/>
      <c r="P49" s="90"/>
      <c r="Q49" s="224"/>
      <c r="R49" s="229"/>
      <c r="S49" s="224"/>
      <c r="T49" s="229"/>
      <c r="U49" s="224"/>
      <c r="V49" s="238"/>
      <c r="W49" s="224"/>
      <c r="X49" s="238"/>
      <c r="Y49" s="239"/>
    </row>
    <row r="50" spans="1:25" s="72" customFormat="1" ht="16.5" thickBot="1">
      <c r="A50" s="68"/>
      <c r="B50" s="297"/>
      <c r="C50" s="133"/>
      <c r="D50" s="5"/>
      <c r="E50" s="129" t="s">
        <v>58</v>
      </c>
      <c r="F50" s="130" t="s">
        <v>59</v>
      </c>
      <c r="G50" s="131" t="s">
        <v>7</v>
      </c>
      <c r="H50" s="132" t="s">
        <v>8</v>
      </c>
      <c r="I50" s="132" t="s">
        <v>7</v>
      </c>
      <c r="J50" s="132" t="s">
        <v>51</v>
      </c>
      <c r="K50" s="286" t="s">
        <v>39</v>
      </c>
      <c r="L50" s="293" t="s">
        <v>9</v>
      </c>
      <c r="M50" s="322" t="s">
        <v>10</v>
      </c>
      <c r="O50" s="240"/>
      <c r="P50" s="237" t="str">
        <f>C49</f>
        <v>Energiefuttermittel</v>
      </c>
      <c r="Q50" s="224"/>
      <c r="R50" s="229"/>
      <c r="S50" s="224"/>
      <c r="T50" s="229"/>
      <c r="U50" s="224"/>
      <c r="V50" s="238"/>
      <c r="W50" s="224"/>
      <c r="X50" s="238"/>
      <c r="Y50" s="239"/>
    </row>
    <row r="51" spans="1:25" s="72" customFormat="1" ht="12.75">
      <c r="A51" s="68"/>
      <c r="B51" s="297">
        <v>28</v>
      </c>
      <c r="C51" s="275" t="s">
        <v>112</v>
      </c>
      <c r="D51" s="128">
        <f t="shared" si="8"/>
        <v>28</v>
      </c>
      <c r="E51" s="371">
        <v>11.3</v>
      </c>
      <c r="F51" s="370">
        <v>7.11</v>
      </c>
      <c r="G51" s="260">
        <v>109</v>
      </c>
      <c r="H51" s="261">
        <v>15</v>
      </c>
      <c r="I51" s="261">
        <v>144</v>
      </c>
      <c r="J51" s="122">
        <v>12.7</v>
      </c>
      <c r="K51" s="287">
        <v>3.9</v>
      </c>
      <c r="L51" s="315">
        <v>13.5</v>
      </c>
      <c r="M51" s="320">
        <f aca="true" t="shared" si="12" ref="M51:M71">L51*(1+$E$15)</f>
        <v>14.445</v>
      </c>
      <c r="O51" s="240"/>
      <c r="P51" s="90" t="str">
        <f t="shared" si="9"/>
        <v>Gerste</v>
      </c>
      <c r="Q51" s="254">
        <f>$L$8*(F51-$F$9*(I51*$F$8-F51*$I$8)/($I$9*$F$8-$F$9*$I$8))/$F$8+$L$9*(I51*$F$8-F51*$I$8)/($I$9*$F$8-$F$9*$I$8)</f>
        <v>13.499999999999996</v>
      </c>
      <c r="R51" s="229"/>
      <c r="S51" s="254">
        <f>$L$8*(F51-$F$9*(G51*$F$8-F51*$G$8)/($G$9*$F$8-$F$9*$G$8))/$F$8+$L$9*(G51*$F$8-F51*$G$8)/($G$9*$F$8-$F$9*$G$8)</f>
        <v>13.5</v>
      </c>
      <c r="T51" s="229"/>
      <c r="U51" s="254">
        <f>$L$9*(G51*$E$8-E51*$G$8)/($G$9*$E$8-$E$9*$G$8)+$L$8*(E51-$E$9*(G51*$E$8-E51*$G$8)/($G$9*$E$8-$E$9*$G$8))/$E$8</f>
        <v>13.5</v>
      </c>
      <c r="V51" s="238"/>
      <c r="W51" s="254">
        <f>$L$9*(G51*$J$8-J51*$G$8)/($G$9*$J$8-$J$9*$G$8)+$L$8*(J51-$J$9*(G51*$J$8-J51*$G$8)/($G$9*$J$8-$J$9*$G$8))/$J$8</f>
        <v>13.5</v>
      </c>
      <c r="X51" s="238"/>
      <c r="Y51" s="256">
        <f>$L$9*(K51*$J$8-J51*$K$8)/($K$9*$J$8-$J$9*$K$8)+$L$8*(J51-$J$9*(K51*$J$8-J51*$K$8)/($K$9*$J$8-$J$9*$K$8))/$J$8</f>
        <v>13.5</v>
      </c>
    </row>
    <row r="52" spans="1:25" s="72" customFormat="1" ht="12.75">
      <c r="A52" s="68"/>
      <c r="B52" s="297">
        <v>29</v>
      </c>
      <c r="C52" s="111" t="s">
        <v>52</v>
      </c>
      <c r="D52" s="128">
        <f t="shared" si="8"/>
        <v>29</v>
      </c>
      <c r="E52" s="371">
        <v>11.77</v>
      </c>
      <c r="F52" s="370">
        <v>7.5</v>
      </c>
      <c r="G52" s="260">
        <v>121</v>
      </c>
      <c r="H52" s="261">
        <v>20</v>
      </c>
      <c r="I52" s="261">
        <v>151</v>
      </c>
      <c r="J52" s="122">
        <v>13.79</v>
      </c>
      <c r="K52" s="287">
        <v>3.4</v>
      </c>
      <c r="L52" s="315">
        <v>13.5</v>
      </c>
      <c r="M52" s="320">
        <f t="shared" si="12"/>
        <v>14.445</v>
      </c>
      <c r="O52" s="240"/>
      <c r="P52" s="90" t="str">
        <f t="shared" si="9"/>
        <v>Weizen</v>
      </c>
      <c r="Q52" s="254">
        <f>$L$8*(F52-$F$9*(I52*$F$8-F52*$I$8)/($I$9*$F$8-$F$9*$I$8))/$F$8+$L$9*(I52*$F$8-F52*$I$8)/($I$9*$F$8-$F$9*$I$8)</f>
        <v>14.044844768110396</v>
      </c>
      <c r="R52" s="229"/>
      <c r="S52" s="254">
        <f>$L$8*(F52-$F$9*(G52*$F$8-F52*$G$8)/($G$9*$F$8-$F$9*$G$8))/$F$8+$L$9*(G52*$F$8-F52*$G$8)/($G$9*$F$8-$F$9*$G$8)</f>
        <v>14.629943907890851</v>
      </c>
      <c r="T52" s="229"/>
      <c r="U52" s="254">
        <f>$L$9*(G52*$E$8-E52*$G$8)/($G$9*$E$8-$E$9*$G$8)+$L$8*(E52-$E$9*(G52*$E$8-E52*$G$8)/($G$9*$E$8-$E$9*$G$8))/$E$8</f>
        <v>14.54414911977908</v>
      </c>
      <c r="V52" s="238"/>
      <c r="W52" s="254">
        <f>$L$9*(G52*$J$8-J52*$G$8)/($G$9*$J$8-$J$9*$G$8)+$L$8*(J52-$J$9*(G52*$J$8-J52*$G$8)/($G$9*$J$8-$J$9*$G$8))/$J$8</f>
        <v>14.832012563983245</v>
      </c>
      <c r="X52" s="238"/>
      <c r="Y52" s="256">
        <f>$L$9*(K52*$J$8-J52*$K$8)/($K$9*$J$8-$J$9*$K$8)+$L$8*(J52-$J$9*(K52*$J$8-J52*$K$8)/($K$9*$J$8-$J$9*$K$8))/$J$8</f>
        <v>13.880973012303212</v>
      </c>
    </row>
    <row r="53" spans="1:25" s="72" customFormat="1" ht="12.75">
      <c r="A53" s="68"/>
      <c r="B53" s="297">
        <v>30</v>
      </c>
      <c r="C53" s="112" t="s">
        <v>37</v>
      </c>
      <c r="D53" s="101">
        <f t="shared" si="8"/>
        <v>30</v>
      </c>
      <c r="E53" s="372">
        <v>11</v>
      </c>
      <c r="F53" s="268">
        <v>6.6</v>
      </c>
      <c r="G53" s="262">
        <v>80</v>
      </c>
      <c r="H53" s="263">
        <v>20</v>
      </c>
      <c r="I53" s="263">
        <v>135</v>
      </c>
      <c r="J53" s="118">
        <v>8.5</v>
      </c>
      <c r="K53" s="282"/>
      <c r="L53" s="312">
        <v>12</v>
      </c>
      <c r="M53" s="320">
        <f t="shared" si="12"/>
        <v>12.84</v>
      </c>
      <c r="O53" s="240" t="s">
        <v>21</v>
      </c>
      <c r="P53" s="90" t="str">
        <f t="shared" si="9"/>
        <v>Silomais (dt TM)</v>
      </c>
      <c r="Q53" s="254">
        <f aca="true" t="shared" si="13" ref="Q53:Q70">$L$8*(F53-$F$9*(I53*$F$8-F53*$I$8)/($I$9*$F$8-$F$9*$I$8))/$F$8+$L$9*(I53*$F$8-F53*$I$8)/($I$9*$F$8-$F$9*$I$8)</f>
        <v>12.821004216174789</v>
      </c>
      <c r="R53" s="229"/>
      <c r="S53" s="254">
        <f aca="true" t="shared" si="14" ref="S53:S70">$L$8*(F53-$F$9*(G53*$F$8-F53*$G$8)/($G$9*$F$8-$F$9*$G$8))/$F$8+$L$9*(G53*$F$8-F53*$G$8)/($G$9*$F$8-$F$9*$G$8)</f>
        <v>11.161654928092444</v>
      </c>
      <c r="T53" s="229"/>
      <c r="U53" s="254">
        <f aca="true" t="shared" si="15" ref="U53:U70">$L$9*(G53*$E$8-E53*$G$8)/($G$9*$E$8-$E$9*$G$8)+$L$8*(E53-$E$9*(G53*$E$8-E53*$G$8)/($G$9*$E$8-$E$9*$G$8))/$E$8</f>
        <v>11.454024056716495</v>
      </c>
      <c r="V53" s="238"/>
      <c r="W53" s="254">
        <f t="shared" si="10"/>
        <v>9.497324336900883</v>
      </c>
      <c r="X53" s="238"/>
      <c r="Y53" s="256">
        <f t="shared" si="11"/>
        <v>6.60355205715042</v>
      </c>
    </row>
    <row r="54" spans="1:25" s="72" customFormat="1" ht="12.75">
      <c r="A54" s="68"/>
      <c r="B54" s="297">
        <v>31</v>
      </c>
      <c r="C54" s="376" t="s">
        <v>172</v>
      </c>
      <c r="D54" s="101">
        <f t="shared" si="8"/>
        <v>31</v>
      </c>
      <c r="E54" s="372">
        <v>2.23</v>
      </c>
      <c r="F54" s="268">
        <v>1.34</v>
      </c>
      <c r="G54" s="262">
        <v>22</v>
      </c>
      <c r="H54" s="263">
        <v>20</v>
      </c>
      <c r="I54" s="263">
        <v>30</v>
      </c>
      <c r="J54" s="118"/>
      <c r="K54" s="282"/>
      <c r="L54" s="312">
        <v>3</v>
      </c>
      <c r="M54" s="320">
        <f t="shared" si="12"/>
        <v>3.21</v>
      </c>
      <c r="O54" s="240" t="s">
        <v>20</v>
      </c>
      <c r="P54" s="90" t="str">
        <f t="shared" si="9"/>
        <v>Rübenkleinteile (20 % TS)</v>
      </c>
      <c r="Q54" s="254">
        <f t="shared" si="13"/>
        <v>3.16711383671905</v>
      </c>
      <c r="R54" s="229"/>
      <c r="S54" s="254">
        <f t="shared" si="14"/>
        <v>2.6385475095947033</v>
      </c>
      <c r="T54" s="229"/>
      <c r="U54" s="254">
        <f t="shared" si="15"/>
        <v>2.6957940575130777</v>
      </c>
      <c r="V54" s="238"/>
      <c r="W54" s="254">
        <f t="shared" si="10"/>
        <v>1.441926477431363</v>
      </c>
      <c r="X54" s="238"/>
      <c r="Y54" s="256">
        <f t="shared" si="11"/>
        <v>0</v>
      </c>
    </row>
    <row r="55" spans="1:25" s="72" customFormat="1" ht="12.75">
      <c r="A55" s="68"/>
      <c r="B55" s="297">
        <v>32</v>
      </c>
      <c r="C55" s="112" t="s">
        <v>73</v>
      </c>
      <c r="D55" s="101">
        <f t="shared" si="8"/>
        <v>32</v>
      </c>
      <c r="E55" s="372">
        <v>11.5</v>
      </c>
      <c r="F55" s="268">
        <v>7.1</v>
      </c>
      <c r="G55" s="262">
        <v>72</v>
      </c>
      <c r="H55" s="263">
        <v>20</v>
      </c>
      <c r="I55" s="263">
        <v>143</v>
      </c>
      <c r="J55" s="118">
        <v>9.75</v>
      </c>
      <c r="K55" s="282"/>
      <c r="L55" s="312">
        <v>20</v>
      </c>
      <c r="M55" s="320">
        <f t="shared" si="12"/>
        <v>21.400000000000002</v>
      </c>
      <c r="O55" s="240" t="s">
        <v>29</v>
      </c>
      <c r="P55" s="90" t="str">
        <f t="shared" si="9"/>
        <v>Kartoffelpresspülpe  (i.d.TS)</v>
      </c>
      <c r="Q55" s="254">
        <f t="shared" si="13"/>
        <v>13.307397470295138</v>
      </c>
      <c r="R55" s="229"/>
      <c r="S55" s="254">
        <f t="shared" si="14"/>
        <v>11.097811142507688</v>
      </c>
      <c r="T55" s="229"/>
      <c r="U55" s="254">
        <f t="shared" si="15"/>
        <v>11.222458245930806</v>
      </c>
      <c r="V55" s="238"/>
      <c r="W55" s="254">
        <f t="shared" si="10"/>
        <v>9.598569101907868</v>
      </c>
      <c r="X55" s="238"/>
      <c r="Y55" s="256">
        <f t="shared" si="11"/>
        <v>7.574662653790184</v>
      </c>
    </row>
    <row r="56" spans="1:25" s="72" customFormat="1" ht="12.75">
      <c r="A56" s="68"/>
      <c r="B56" s="297">
        <v>33</v>
      </c>
      <c r="C56" s="112" t="s">
        <v>133</v>
      </c>
      <c r="D56" s="101">
        <f t="shared" si="8"/>
        <v>33</v>
      </c>
      <c r="E56" s="372">
        <v>11.7</v>
      </c>
      <c r="F56" s="268">
        <v>7.3</v>
      </c>
      <c r="G56" s="262">
        <v>106</v>
      </c>
      <c r="H56" s="263">
        <v>20</v>
      </c>
      <c r="I56" s="263">
        <v>153</v>
      </c>
      <c r="J56" s="118">
        <v>8.2</v>
      </c>
      <c r="K56" s="282"/>
      <c r="L56" s="312">
        <v>18</v>
      </c>
      <c r="M56" s="320">
        <f t="shared" si="12"/>
        <v>19.26</v>
      </c>
      <c r="O56" s="242" t="s">
        <v>63</v>
      </c>
      <c r="P56" s="90" t="str">
        <f t="shared" si="9"/>
        <v>Pressschnitzel (i. d. TS)</v>
      </c>
      <c r="Q56" s="254">
        <f t="shared" si="13"/>
        <v>14.98236872364891</v>
      </c>
      <c r="R56" s="229"/>
      <c r="S56" s="254">
        <f t="shared" si="14"/>
        <v>13.478326515119566</v>
      </c>
      <c r="T56" s="229"/>
      <c r="U56" s="254">
        <f t="shared" si="15"/>
        <v>13.534531743713655</v>
      </c>
      <c r="V56" s="238"/>
      <c r="W56" s="254">
        <f t="shared" si="10"/>
        <v>11.051279664960447</v>
      </c>
      <c r="X56" s="238"/>
      <c r="Y56" s="256">
        <f t="shared" si="11"/>
        <v>6.370485513956873</v>
      </c>
    </row>
    <row r="57" spans="1:25" s="72" customFormat="1" ht="12.75">
      <c r="A57" s="68"/>
      <c r="B57" s="297">
        <v>34</v>
      </c>
      <c r="C57" s="112" t="s">
        <v>17</v>
      </c>
      <c r="D57" s="101">
        <f t="shared" si="8"/>
        <v>34</v>
      </c>
      <c r="E57" s="372">
        <v>15.4</v>
      </c>
      <c r="F57" s="268">
        <v>9.46</v>
      </c>
      <c r="G57" s="262">
        <v>200</v>
      </c>
      <c r="H57" s="263">
        <v>20</v>
      </c>
      <c r="I57" s="263">
        <v>88</v>
      </c>
      <c r="J57" s="118">
        <v>17.46</v>
      </c>
      <c r="K57" s="282">
        <v>11.4</v>
      </c>
      <c r="L57" s="312">
        <v>35</v>
      </c>
      <c r="M57" s="320">
        <f t="shared" si="12"/>
        <v>37.45</v>
      </c>
      <c r="O57" s="240"/>
      <c r="P57" s="90" t="str">
        <f t="shared" si="9"/>
        <v>Rapssamen</v>
      </c>
      <c r="Q57" s="254">
        <f t="shared" si="13"/>
        <v>-4.591414334994248</v>
      </c>
      <c r="R57" s="229"/>
      <c r="S57" s="254">
        <f t="shared" si="14"/>
        <v>21.517633166041087</v>
      </c>
      <c r="T57" s="229"/>
      <c r="U57" s="254">
        <f t="shared" si="15"/>
        <v>21.724170892966203</v>
      </c>
      <c r="V57" s="238"/>
      <c r="W57" s="254">
        <f t="shared" si="10"/>
        <v>21.846547231270364</v>
      </c>
      <c r="X57" s="238"/>
      <c r="Y57" s="256">
        <f t="shared" si="11"/>
        <v>24.185520571504174</v>
      </c>
    </row>
    <row r="58" spans="1:25" s="72" customFormat="1" ht="12.75">
      <c r="A58" s="68"/>
      <c r="B58" s="297">
        <v>35</v>
      </c>
      <c r="C58" s="266" t="s">
        <v>56</v>
      </c>
      <c r="D58" s="101">
        <f t="shared" si="8"/>
        <v>35</v>
      </c>
      <c r="E58" s="372">
        <v>11.53</v>
      </c>
      <c r="F58" s="268">
        <v>7.28</v>
      </c>
      <c r="G58" s="262">
        <v>98</v>
      </c>
      <c r="H58" s="263">
        <v>50</v>
      </c>
      <c r="I58" s="263">
        <v>145</v>
      </c>
      <c r="J58" s="118">
        <v>13.9</v>
      </c>
      <c r="K58" s="282">
        <v>2.2</v>
      </c>
      <c r="L58" s="312">
        <v>20</v>
      </c>
      <c r="M58" s="320">
        <f t="shared" si="12"/>
        <v>21.400000000000002</v>
      </c>
      <c r="O58" s="240"/>
      <c r="P58" s="90" t="str">
        <f t="shared" si="9"/>
        <v>Sorghum</v>
      </c>
      <c r="Q58" s="254">
        <f>$L$8*(F58-$F$9*(I58*$F$8-F58*$I$8)/($I$9*$F$8-$F$9*$I$8))/$F$8+$L$9*(I58*$F$8-F58*$I$8)/($I$9*$F$8-$F$9*$I$8)</f>
        <v>13.290916059793027</v>
      </c>
      <c r="R58" s="229"/>
      <c r="S58" s="254">
        <f>$L$8*(F58-$F$9*(G58*$F$8-F58*$G$8)/($G$9*$F$8-$F$9*$G$8))/$F$8+$L$9*(G58*$F$8-F58*$G$8)/($G$9*$F$8-$F$9*$G$8)</f>
        <v>12.942752309054871</v>
      </c>
      <c r="T58" s="229"/>
      <c r="U58" s="254">
        <f>$L$9*(G58*$E$8-E58*$G$8)/($G$9*$E$8-$E$9*$G$8)+$L$8*(E58-$E$9*(G58*$E$8-E58*$G$8)/($G$9*$E$8-$E$9*$G$8))/$E$8</f>
        <v>12.920296858819464</v>
      </c>
      <c r="V58" s="238"/>
      <c r="W58" s="254">
        <f>$L$9*(G58*$J$8-J58*$G$8)/($G$9*$J$8-$J$9*$G$8)+$L$8*(J58-$J$9*(G58*$J$8-J58*$G$8)/($G$9*$J$8-$J$9*$G$8))/$J$8</f>
        <v>13.379595160539788</v>
      </c>
      <c r="X58" s="238"/>
      <c r="Y58" s="256">
        <f>$L$9*(K58*$J$8-J58*$K$8)/($K$9*$J$8-$J$9*$K$8)+$L$8*(J58-$J$9*(K58*$J$8-J58*$K$8)/($K$9*$J$8-$J$9*$K$8))/$J$8</f>
        <v>12.848425717687531</v>
      </c>
    </row>
    <row r="59" spans="1:25" s="72" customFormat="1" ht="12.75">
      <c r="A59" s="68"/>
      <c r="B59" s="297">
        <v>36</v>
      </c>
      <c r="C59" s="266" t="s">
        <v>53</v>
      </c>
      <c r="D59" s="101">
        <f t="shared" si="8"/>
        <v>36</v>
      </c>
      <c r="E59" s="372">
        <v>11.55</v>
      </c>
      <c r="F59" s="268">
        <v>7.32</v>
      </c>
      <c r="G59" s="262">
        <v>128</v>
      </c>
      <c r="H59" s="263">
        <v>15</v>
      </c>
      <c r="I59" s="263">
        <v>150</v>
      </c>
      <c r="J59" s="118">
        <v>13.6</v>
      </c>
      <c r="K59" s="282">
        <v>4.2</v>
      </c>
      <c r="L59" s="312">
        <v>22</v>
      </c>
      <c r="M59" s="320">
        <f t="shared" si="12"/>
        <v>23.540000000000003</v>
      </c>
      <c r="O59" s="240"/>
      <c r="P59" s="90" t="str">
        <f t="shared" si="9"/>
        <v>Triticale</v>
      </c>
      <c r="Q59" s="254">
        <f t="shared" si="13"/>
        <v>14.279034112686865</v>
      </c>
      <c r="R59" s="229"/>
      <c r="S59" s="254">
        <f t="shared" si="14"/>
        <v>14.919404495803636</v>
      </c>
      <c r="T59" s="229"/>
      <c r="U59" s="254">
        <f t="shared" si="15"/>
        <v>14.870993866333878</v>
      </c>
      <c r="V59" s="238"/>
      <c r="W59" s="254">
        <f t="shared" si="10"/>
        <v>15.195718939041413</v>
      </c>
      <c r="X59" s="238"/>
      <c r="Y59" s="256">
        <f t="shared" si="11"/>
        <v>14.478700886360638</v>
      </c>
    </row>
    <row r="60" spans="1:25" s="72" customFormat="1" ht="12.75">
      <c r="A60" s="68"/>
      <c r="B60" s="297">
        <v>37</v>
      </c>
      <c r="C60" s="266" t="s">
        <v>57</v>
      </c>
      <c r="D60" s="101">
        <f t="shared" si="8"/>
        <v>37</v>
      </c>
      <c r="E60" s="372">
        <v>11.7</v>
      </c>
      <c r="F60" s="268">
        <v>7.38</v>
      </c>
      <c r="G60" s="262">
        <v>93</v>
      </c>
      <c r="H60" s="263">
        <v>50</v>
      </c>
      <c r="I60" s="263">
        <v>144</v>
      </c>
      <c r="J60" s="118">
        <v>14.09</v>
      </c>
      <c r="K60" s="282">
        <v>2.5</v>
      </c>
      <c r="L60" s="312">
        <v>15.7</v>
      </c>
      <c r="M60" s="320">
        <f t="shared" si="12"/>
        <v>16.799</v>
      </c>
      <c r="O60" s="240"/>
      <c r="P60" s="90" t="str">
        <f t="shared" si="9"/>
        <v>Körnermais</v>
      </c>
      <c r="Q60" s="254">
        <f t="shared" si="13"/>
        <v>12.822154082023768</v>
      </c>
      <c r="R60" s="229"/>
      <c r="S60" s="254">
        <f t="shared" si="14"/>
        <v>12.7100754923875</v>
      </c>
      <c r="T60" s="229"/>
      <c r="U60" s="254">
        <f t="shared" si="15"/>
        <v>12.694179655346378</v>
      </c>
      <c r="V60" s="238"/>
      <c r="W60" s="254">
        <f t="shared" si="10"/>
        <v>13.146973010702656</v>
      </c>
      <c r="X60" s="238"/>
      <c r="Y60" s="256">
        <f t="shared" si="11"/>
        <v>13.275535785156766</v>
      </c>
    </row>
    <row r="61" spans="1:25" s="72" customFormat="1" ht="12.75">
      <c r="A61" s="68"/>
      <c r="B61" s="297">
        <v>38</v>
      </c>
      <c r="C61" s="266" t="s">
        <v>54</v>
      </c>
      <c r="D61" s="101">
        <f t="shared" si="8"/>
        <v>38</v>
      </c>
      <c r="E61" s="372">
        <v>10.8</v>
      </c>
      <c r="F61" s="268">
        <v>6.8</v>
      </c>
      <c r="G61" s="262">
        <v>113</v>
      </c>
      <c r="H61" s="263">
        <v>30</v>
      </c>
      <c r="I61" s="263">
        <v>146</v>
      </c>
      <c r="J61" s="118">
        <v>9.4</v>
      </c>
      <c r="K61" s="282">
        <v>4.4</v>
      </c>
      <c r="L61" s="312">
        <v>20</v>
      </c>
      <c r="M61" s="320">
        <f t="shared" si="12"/>
        <v>21.400000000000002</v>
      </c>
      <c r="O61" s="240"/>
      <c r="P61" s="90" t="str">
        <f t="shared" si="9"/>
        <v>Melasseschnitzel zuckerreich</v>
      </c>
      <c r="Q61" s="254">
        <f t="shared" si="13"/>
        <v>14.713683403602921</v>
      </c>
      <c r="R61" s="229"/>
      <c r="S61" s="254">
        <f t="shared" si="14"/>
        <v>13.477491459660074</v>
      </c>
      <c r="T61" s="229"/>
      <c r="U61" s="254">
        <f t="shared" si="15"/>
        <v>13.472995937441917</v>
      </c>
      <c r="V61" s="238"/>
      <c r="W61" s="254">
        <f t="shared" si="10"/>
        <v>12.110632852489532</v>
      </c>
      <c r="X61" s="238"/>
      <c r="Y61" s="256">
        <f t="shared" si="11"/>
        <v>11.402103452837679</v>
      </c>
    </row>
    <row r="62" spans="1:25" s="72" customFormat="1" ht="12.75">
      <c r="A62" s="68"/>
      <c r="B62" s="297">
        <v>39</v>
      </c>
      <c r="C62" s="368" t="s">
        <v>169</v>
      </c>
      <c r="D62" s="101">
        <f t="shared" si="8"/>
        <v>39</v>
      </c>
      <c r="E62" s="372">
        <v>2.59</v>
      </c>
      <c r="F62" s="268">
        <v>1.83</v>
      </c>
      <c r="G62" s="262">
        <v>26</v>
      </c>
      <c r="H62" s="263">
        <v>20</v>
      </c>
      <c r="I62" s="263">
        <v>35</v>
      </c>
      <c r="J62" s="118"/>
      <c r="K62" s="282"/>
      <c r="L62" s="312">
        <v>4.25</v>
      </c>
      <c r="M62" s="320">
        <f t="shared" si="12"/>
        <v>4.5475</v>
      </c>
      <c r="O62" s="240"/>
      <c r="P62" s="90" t="str">
        <f t="shared" si="9"/>
        <v>Pressschnitzel i.d. FM (23% TM)</v>
      </c>
      <c r="Q62" s="254">
        <f>$L$8*(F62-$F$9*(I62*$F$8-F62*$I$8)/($I$9*$F$8-$F$9*$I$8))/$F$8+$L$9*(I62*$F$8-F62*$I$8)/($I$9*$F$8-$F$9*$I$8)</f>
        <v>3.0254886929858196</v>
      </c>
      <c r="R62" s="229"/>
      <c r="S62" s="254">
        <f>$L$8*(F62-$F$9*(G62*$F$8-F62*$G$8)/($G$9*$F$8-$F$9*$G$8))/$F$8+$L$9*(G62*$F$8-F62*$G$8)/($G$9*$F$8-$F$9*$G$8)</f>
        <v>3.3417780776854613</v>
      </c>
      <c r="T62" s="229"/>
      <c r="U62" s="254">
        <f>$L$9*(G62*$E$8-E62*$G$8)/($G$9*$E$8-$E$9*$G$8)+$L$8*(E62-$E$9*(G62*$E$8-E62*$G$8)/($G$9*$E$8-$E$9*$G$8))/$E$8</f>
        <v>3.1599771647061936</v>
      </c>
      <c r="V62" s="238"/>
      <c r="W62" s="254">
        <f>$L$9*(G62*$J$8-J62*$G$8)/($G$9*$J$8-$J$9*$G$8)+$L$8*(J62-$J$9*(G62*$J$8-J62*$G$8)/($G$9*$J$8-$J$9*$G$8))/$J$8</f>
        <v>1.704094927873429</v>
      </c>
      <c r="X62" s="238"/>
      <c r="Y62" s="256">
        <f>$L$9*(K62*$J$8-J62*$K$8)/($K$9*$J$8-$J$9*$K$8)+$L$8*(J62-$J$9*(K62*$J$8-J62*$K$8)/($K$9*$J$8-$J$9*$K$8))/$J$8</f>
        <v>0</v>
      </c>
    </row>
    <row r="63" spans="1:25" s="72" customFormat="1" ht="12.75">
      <c r="A63" s="68"/>
      <c r="B63" s="297">
        <v>40</v>
      </c>
      <c r="C63" s="266" t="s">
        <v>70</v>
      </c>
      <c r="D63" s="101">
        <f t="shared" si="8"/>
        <v>40</v>
      </c>
      <c r="E63" s="372">
        <v>12.3</v>
      </c>
      <c r="F63" s="268">
        <v>7.6</v>
      </c>
      <c r="G63" s="262">
        <v>0</v>
      </c>
      <c r="H63" s="263">
        <v>0</v>
      </c>
      <c r="I63" s="263">
        <v>51.04</v>
      </c>
      <c r="J63" s="118">
        <v>14</v>
      </c>
      <c r="K63" s="282">
        <v>0</v>
      </c>
      <c r="L63" s="312">
        <v>60</v>
      </c>
      <c r="M63" s="320">
        <f t="shared" si="12"/>
        <v>64.2</v>
      </c>
      <c r="O63" s="240"/>
      <c r="P63" s="90" t="str">
        <f t="shared" si="9"/>
        <v>Rohglycerin (80%ig)</v>
      </c>
      <c r="Q63" s="254">
        <f t="shared" si="13"/>
        <v>-7.968294365657332</v>
      </c>
      <c r="R63" s="229"/>
      <c r="S63" s="254">
        <f t="shared" si="14"/>
        <v>6.894521530091515</v>
      </c>
      <c r="T63" s="229"/>
      <c r="U63" s="254">
        <f t="shared" si="15"/>
        <v>7.025118823185787</v>
      </c>
      <c r="V63" s="238"/>
      <c r="W63" s="254">
        <f t="shared" si="10"/>
        <v>7.006514657980455</v>
      </c>
      <c r="X63" s="238"/>
      <c r="Y63" s="256">
        <f t="shared" si="11"/>
        <v>10.876438682365402</v>
      </c>
    </row>
    <row r="64" spans="1:25" s="72" customFormat="1" ht="12.75">
      <c r="A64" s="68"/>
      <c r="B64" s="297">
        <v>41</v>
      </c>
      <c r="C64" s="266" t="s">
        <v>55</v>
      </c>
      <c r="D64" s="101">
        <f t="shared" si="8"/>
        <v>41</v>
      </c>
      <c r="E64" s="372">
        <v>21.3</v>
      </c>
      <c r="F64" s="268">
        <v>9.8</v>
      </c>
      <c r="G64" s="262">
        <v>0</v>
      </c>
      <c r="H64" s="263">
        <v>0</v>
      </c>
      <c r="I64" s="263">
        <v>36.08</v>
      </c>
      <c r="J64" s="118"/>
      <c r="K64" s="282">
        <v>0</v>
      </c>
      <c r="L64" s="312">
        <v>125</v>
      </c>
      <c r="M64" s="320">
        <f t="shared" si="12"/>
        <v>133.75</v>
      </c>
      <c r="O64" s="240"/>
      <c r="P64" s="90" t="str">
        <f t="shared" si="9"/>
        <v>Propylenglycol</v>
      </c>
      <c r="Q64" s="254">
        <f t="shared" si="13"/>
        <v>-16.74839402069756</v>
      </c>
      <c r="R64" s="229"/>
      <c r="S64" s="254">
        <f t="shared" si="14"/>
        <v>8.8903040782759</v>
      </c>
      <c r="T64" s="229"/>
      <c r="U64" s="254">
        <f t="shared" si="15"/>
        <v>12.165449669419296</v>
      </c>
      <c r="V64" s="238"/>
      <c r="W64" s="254">
        <f t="shared" si="10"/>
        <v>0</v>
      </c>
      <c r="X64" s="238"/>
      <c r="Y64" s="256">
        <f t="shared" si="11"/>
        <v>0</v>
      </c>
    </row>
    <row r="65" spans="2:25" ht="12.75">
      <c r="B65" s="297">
        <v>42</v>
      </c>
      <c r="C65" s="266" t="s">
        <v>159</v>
      </c>
      <c r="D65" s="364">
        <v>23</v>
      </c>
      <c r="E65" s="372">
        <v>7.73</v>
      </c>
      <c r="F65" s="268">
        <v>4.84</v>
      </c>
      <c r="G65" s="262">
        <v>53</v>
      </c>
      <c r="H65" s="263">
        <v>35</v>
      </c>
      <c r="I65" s="263">
        <v>88</v>
      </c>
      <c r="J65" s="118">
        <v>8.92</v>
      </c>
      <c r="K65" s="282">
        <v>1.6</v>
      </c>
      <c r="L65" s="312">
        <v>15</v>
      </c>
      <c r="M65" s="320">
        <f t="shared" si="12"/>
        <v>16.05</v>
      </c>
      <c r="O65" s="201"/>
      <c r="P65" s="90" t="str">
        <f t="shared" si="9"/>
        <v>CCM (60% TM)</v>
      </c>
      <c r="Q65" s="254">
        <f t="shared" si="13"/>
        <v>7.007282483710238</v>
      </c>
      <c r="R65" s="229"/>
      <c r="S65" s="254">
        <f t="shared" si="14"/>
        <v>7.818700181350424</v>
      </c>
      <c r="T65" s="229"/>
      <c r="U65" s="254">
        <f t="shared" si="15"/>
        <v>7.841023870847831</v>
      </c>
      <c r="V65" s="238"/>
      <c r="W65" s="254">
        <f t="shared" si="10"/>
        <v>7.937882736156354</v>
      </c>
      <c r="X65" s="238"/>
      <c r="Y65" s="256">
        <f t="shared" si="11"/>
        <v>8.4205185871147</v>
      </c>
    </row>
    <row r="66" spans="2:25" ht="12.75">
      <c r="B66" s="297">
        <v>43</v>
      </c>
      <c r="C66" s="266" t="s">
        <v>160</v>
      </c>
      <c r="D66" s="364">
        <v>24</v>
      </c>
      <c r="E66" s="372">
        <v>5.99</v>
      </c>
      <c r="F66" s="268">
        <v>3.68</v>
      </c>
      <c r="G66" s="262">
        <v>44</v>
      </c>
      <c r="H66" s="263">
        <v>35</v>
      </c>
      <c r="I66" s="263">
        <v>73</v>
      </c>
      <c r="J66" s="118">
        <v>5.95</v>
      </c>
      <c r="K66" s="282">
        <v>1.4</v>
      </c>
      <c r="L66" s="312">
        <v>12</v>
      </c>
      <c r="M66" s="320">
        <f t="shared" si="12"/>
        <v>12.84</v>
      </c>
      <c r="O66" s="201"/>
      <c r="P66" s="90" t="str">
        <f t="shared" si="9"/>
        <v>LKS (50% TM)</v>
      </c>
      <c r="Q66" s="254">
        <f t="shared" si="13"/>
        <v>6.653890379455731</v>
      </c>
      <c r="R66" s="229"/>
      <c r="S66" s="254">
        <f t="shared" si="14"/>
        <v>6.184268904727764</v>
      </c>
      <c r="T66" s="229"/>
      <c r="U66" s="254">
        <f t="shared" si="15"/>
        <v>6.265444358885851</v>
      </c>
      <c r="V66" s="238"/>
      <c r="W66" s="254">
        <f t="shared" si="10"/>
        <v>5.861621684504421</v>
      </c>
      <c r="X66" s="238"/>
      <c r="Y66" s="256">
        <f t="shared" si="11"/>
        <v>5.926825638311946</v>
      </c>
    </row>
    <row r="67" spans="1:25" s="72" customFormat="1" ht="12.75">
      <c r="A67" s="68"/>
      <c r="B67" s="297">
        <v>44</v>
      </c>
      <c r="C67" s="266"/>
      <c r="D67" s="364">
        <f t="shared" si="8"/>
        <v>44</v>
      </c>
      <c r="E67" s="372"/>
      <c r="F67" s="268"/>
      <c r="G67" s="262"/>
      <c r="H67" s="263"/>
      <c r="I67" s="263"/>
      <c r="J67" s="118"/>
      <c r="K67" s="282"/>
      <c r="L67" s="312"/>
      <c r="M67" s="320">
        <f t="shared" si="12"/>
        <v>0</v>
      </c>
      <c r="N67" s="62"/>
      <c r="O67" s="201"/>
      <c r="P67" s="90">
        <f t="shared" si="9"/>
        <v>0</v>
      </c>
      <c r="Q67" s="254">
        <f t="shared" si="13"/>
        <v>0</v>
      </c>
      <c r="R67" s="229"/>
      <c r="S67" s="254">
        <f t="shared" si="14"/>
        <v>0</v>
      </c>
      <c r="T67" s="229"/>
      <c r="U67" s="254">
        <f t="shared" si="15"/>
        <v>0</v>
      </c>
      <c r="V67" s="238"/>
      <c r="W67" s="254">
        <f t="shared" si="10"/>
        <v>0</v>
      </c>
      <c r="X67" s="238"/>
      <c r="Y67" s="256">
        <f t="shared" si="11"/>
        <v>0</v>
      </c>
    </row>
    <row r="68" spans="1:25" s="72" customFormat="1" ht="12.75">
      <c r="A68" s="68"/>
      <c r="B68" s="297">
        <v>45</v>
      </c>
      <c r="C68" s="266"/>
      <c r="D68" s="364">
        <f t="shared" si="8"/>
        <v>45</v>
      </c>
      <c r="E68" s="372"/>
      <c r="F68" s="268"/>
      <c r="G68" s="262"/>
      <c r="H68" s="263"/>
      <c r="I68" s="263"/>
      <c r="J68" s="118"/>
      <c r="K68" s="282"/>
      <c r="L68" s="312"/>
      <c r="M68" s="320">
        <f t="shared" si="12"/>
        <v>0</v>
      </c>
      <c r="N68" s="62"/>
      <c r="O68" s="201"/>
      <c r="P68" s="90">
        <f t="shared" si="9"/>
        <v>0</v>
      </c>
      <c r="Q68" s="254">
        <f t="shared" si="13"/>
        <v>0</v>
      </c>
      <c r="R68" s="229"/>
      <c r="S68" s="254">
        <f t="shared" si="14"/>
        <v>0</v>
      </c>
      <c r="T68" s="229"/>
      <c r="U68" s="254">
        <f t="shared" si="15"/>
        <v>0</v>
      </c>
      <c r="V68" s="238"/>
      <c r="W68" s="254">
        <f t="shared" si="10"/>
        <v>0</v>
      </c>
      <c r="X68" s="238"/>
      <c r="Y68" s="256">
        <f t="shared" si="11"/>
        <v>0</v>
      </c>
    </row>
    <row r="69" spans="1:25" s="72" customFormat="1" ht="12.75">
      <c r="A69" s="68"/>
      <c r="B69" s="297">
        <v>46</v>
      </c>
      <c r="C69" s="266"/>
      <c r="D69" s="364">
        <f t="shared" si="8"/>
        <v>46</v>
      </c>
      <c r="E69" s="372"/>
      <c r="F69" s="268"/>
      <c r="G69" s="262"/>
      <c r="H69" s="263"/>
      <c r="I69" s="263"/>
      <c r="J69" s="118"/>
      <c r="K69" s="282"/>
      <c r="L69" s="312"/>
      <c r="M69" s="320">
        <f t="shared" si="12"/>
        <v>0</v>
      </c>
      <c r="N69" s="62"/>
      <c r="O69" s="201"/>
      <c r="P69" s="90">
        <f t="shared" si="9"/>
        <v>0</v>
      </c>
      <c r="Q69" s="254">
        <f t="shared" si="13"/>
        <v>0</v>
      </c>
      <c r="R69" s="229"/>
      <c r="S69" s="254">
        <f t="shared" si="14"/>
        <v>0</v>
      </c>
      <c r="T69" s="229"/>
      <c r="U69" s="254">
        <f t="shared" si="15"/>
        <v>0</v>
      </c>
      <c r="V69" s="238"/>
      <c r="W69" s="254">
        <f t="shared" si="10"/>
        <v>0</v>
      </c>
      <c r="X69" s="238"/>
      <c r="Y69" s="256">
        <f t="shared" si="11"/>
        <v>0</v>
      </c>
    </row>
    <row r="70" spans="1:25" s="72" customFormat="1" ht="12.75">
      <c r="A70" s="68"/>
      <c r="B70" s="297">
        <v>47</v>
      </c>
      <c r="C70" s="266"/>
      <c r="D70" s="364">
        <f t="shared" si="8"/>
        <v>47</v>
      </c>
      <c r="E70" s="372"/>
      <c r="F70" s="268"/>
      <c r="G70" s="262"/>
      <c r="H70" s="263"/>
      <c r="I70" s="263"/>
      <c r="J70" s="118"/>
      <c r="K70" s="282"/>
      <c r="L70" s="312"/>
      <c r="M70" s="320">
        <f t="shared" si="12"/>
        <v>0</v>
      </c>
      <c r="N70" s="62"/>
      <c r="O70" s="201"/>
      <c r="P70" s="90">
        <f t="shared" si="9"/>
        <v>0</v>
      </c>
      <c r="Q70" s="254">
        <f t="shared" si="13"/>
        <v>0</v>
      </c>
      <c r="R70" s="229"/>
      <c r="S70" s="254">
        <f t="shared" si="14"/>
        <v>0</v>
      </c>
      <c r="T70" s="229"/>
      <c r="U70" s="254">
        <f t="shared" si="15"/>
        <v>0</v>
      </c>
      <c r="V70" s="238"/>
      <c r="W70" s="254">
        <f t="shared" si="10"/>
        <v>0</v>
      </c>
      <c r="X70" s="238"/>
      <c r="Y70" s="256">
        <f t="shared" si="11"/>
        <v>0</v>
      </c>
    </row>
    <row r="71" spans="1:25" s="72" customFormat="1" ht="13.5" thickBot="1">
      <c r="A71" s="68"/>
      <c r="B71" s="297">
        <v>48</v>
      </c>
      <c r="C71" s="267"/>
      <c r="D71" s="121">
        <f>B71</f>
        <v>48</v>
      </c>
      <c r="E71" s="373"/>
      <c r="F71" s="369"/>
      <c r="G71" s="264"/>
      <c r="H71" s="265"/>
      <c r="I71" s="265"/>
      <c r="J71" s="120"/>
      <c r="K71" s="284"/>
      <c r="L71" s="314"/>
      <c r="M71" s="327">
        <f t="shared" si="12"/>
        <v>0</v>
      </c>
      <c r="N71" s="62"/>
      <c r="O71" s="243"/>
      <c r="P71" s="244">
        <f t="shared" si="9"/>
        <v>0</v>
      </c>
      <c r="Q71" s="255">
        <f>$L$8*(F71-$F$9*(I71*$F$8-F71*$I$8)/($I$9*$F$8-$F$9*$I$8))/$F$8+$L$9*(I71*$F$8-F71*$I$8)/($I$9*$F$8-$F$9*$I$8)</f>
        <v>0</v>
      </c>
      <c r="R71" s="105"/>
      <c r="S71" s="255">
        <f>$L$8*(F71-$F$9*(G71*$F$8-F71*$G$8)/($G$9*$F$8-$F$9*$G$8))/$F$8+$L$9*(G71*$F$8-F71*$G$8)/($G$9*$F$8-$F$9*$G$8)</f>
        <v>0</v>
      </c>
      <c r="T71" s="105"/>
      <c r="U71" s="255">
        <f>$L$9*(G71*$E$8-E71*$G$8)/($G$9*$E$8-$E$9*$G$8)+$L$8*(E71-$E$9*(G71*$E$8-E71*$G$8)/($G$9*$E$8-$E$9*$G$8))/$E$8</f>
        <v>0</v>
      </c>
      <c r="V71" s="245"/>
      <c r="W71" s="255">
        <f>$L$9*(G71*$J$8-J71*$G$8)/($G$9*$J$8-$J$9*$G$8)+$L$8*(J71-$J$9*(G71*$J$8-J71*$G$8)/($G$9*$J$8-$J$9*$G$8))/$J$8</f>
        <v>0</v>
      </c>
      <c r="X71" s="245"/>
      <c r="Y71" s="257">
        <f>$L$9*(K71*$J$8-J71*$K$8)/($K$9*$J$8-$J$9*$K$8)+$L$8*(J71-$J$9*(K71*$J$8-J71*$K$8)/($K$9*$J$8-$J$9*$K$8))/$J$8</f>
        <v>0</v>
      </c>
    </row>
    <row r="72" spans="1:25" s="72" customFormat="1" ht="12.75">
      <c r="A72" s="68"/>
      <c r="B72" s="299"/>
      <c r="N72" s="62"/>
      <c r="O72" s="62"/>
      <c r="U72" s="102"/>
      <c r="V72" s="102"/>
      <c r="W72" s="102"/>
      <c r="X72" s="102"/>
      <c r="Y72" s="102"/>
    </row>
    <row r="73" spans="1:15" s="72" customFormat="1" ht="12.75">
      <c r="A73" s="68"/>
      <c r="B73" s="299"/>
      <c r="C73" s="67" t="s">
        <v>100</v>
      </c>
      <c r="D73" s="67"/>
      <c r="L73" s="67"/>
      <c r="M73" s="63"/>
      <c r="N73" s="62"/>
      <c r="O73" s="62"/>
    </row>
    <row r="74" spans="1:13" s="72" customFormat="1" ht="12.75">
      <c r="A74" s="68"/>
      <c r="B74" s="299"/>
      <c r="C74" s="72" t="s">
        <v>142</v>
      </c>
      <c r="L74" s="67"/>
      <c r="M74" s="63"/>
    </row>
    <row r="75" spans="1:13" s="72" customFormat="1" ht="12.75">
      <c r="A75" s="68"/>
      <c r="B75" s="299"/>
      <c r="C75" s="67" t="s">
        <v>96</v>
      </c>
      <c r="D75" s="67"/>
      <c r="L75" s="67"/>
      <c r="M75" s="63"/>
    </row>
    <row r="76" spans="1:13" s="72" customFormat="1" ht="12.75">
      <c r="A76" s="68"/>
      <c r="B76" s="299"/>
      <c r="C76" s="72" t="s">
        <v>97</v>
      </c>
      <c r="L76" s="67"/>
      <c r="M76" s="63"/>
    </row>
    <row r="77" spans="1:13" s="72" customFormat="1" ht="15.75">
      <c r="A77" s="68"/>
      <c r="B77" s="299"/>
      <c r="C77" s="72" t="s">
        <v>98</v>
      </c>
      <c r="L77" s="67"/>
      <c r="M77" s="63"/>
    </row>
    <row r="78" spans="1:13" s="72" customFormat="1" ht="12.75">
      <c r="A78" s="68"/>
      <c r="B78" s="299"/>
      <c r="C78" s="67" t="s">
        <v>99</v>
      </c>
      <c r="L78" s="67"/>
      <c r="M78" s="63"/>
    </row>
    <row r="79" spans="1:12" s="218" customFormat="1" ht="15.75" customHeight="1">
      <c r="A79" s="217"/>
      <c r="B79" s="300"/>
      <c r="C79" s="218" t="s">
        <v>93</v>
      </c>
      <c r="L79" s="219"/>
    </row>
    <row r="80" spans="1:12" s="72" customFormat="1" ht="12.75">
      <c r="A80" s="68"/>
      <c r="B80" s="299"/>
      <c r="C80" s="72" t="s">
        <v>95</v>
      </c>
      <c r="L80" s="67"/>
    </row>
    <row r="81" spans="1:12" s="72" customFormat="1" ht="15.75">
      <c r="A81" s="68"/>
      <c r="B81" s="299"/>
      <c r="C81" s="72" t="s">
        <v>134</v>
      </c>
      <c r="L81" s="67"/>
    </row>
    <row r="82" spans="1:12" s="72" customFormat="1" ht="12.75">
      <c r="A82" s="68"/>
      <c r="B82" s="299"/>
      <c r="C82" s="72" t="s">
        <v>135</v>
      </c>
      <c r="L82" s="67"/>
    </row>
    <row r="83" spans="1:12" s="72" customFormat="1" ht="12.75">
      <c r="A83" s="68"/>
      <c r="B83" s="299"/>
      <c r="C83" s="72" t="s">
        <v>101</v>
      </c>
      <c r="L83" s="67"/>
    </row>
    <row r="84" spans="1:12" s="72" customFormat="1" ht="12.75">
      <c r="A84" s="68"/>
      <c r="B84" s="299"/>
      <c r="C84" s="72" t="s">
        <v>102</v>
      </c>
      <c r="L84" s="67"/>
    </row>
    <row r="85" ht="12.75">
      <c r="O85" s="202"/>
    </row>
    <row r="86" spans="1:12" s="72" customFormat="1" ht="12.75">
      <c r="A86" s="68"/>
      <c r="B86" s="299"/>
      <c r="L86" s="67"/>
    </row>
    <row r="87" spans="1:12" s="72" customFormat="1" ht="12.75">
      <c r="A87" s="68"/>
      <c r="B87" s="299"/>
      <c r="L87" s="67"/>
    </row>
    <row r="88" spans="1:12" s="72" customFormat="1" ht="12.75">
      <c r="A88" s="68"/>
      <c r="B88" s="299"/>
      <c r="L88" s="67"/>
    </row>
    <row r="89" spans="1:12" s="72" customFormat="1" ht="20.25">
      <c r="A89" s="68"/>
      <c r="B89" s="299"/>
      <c r="C89" s="113"/>
      <c r="L89" s="67"/>
    </row>
    <row r="90" spans="1:12" s="72" customFormat="1" ht="12.75">
      <c r="A90" s="68"/>
      <c r="B90" s="299"/>
      <c r="L90" s="67"/>
    </row>
    <row r="91" spans="1:12" s="72" customFormat="1" ht="12.75">
      <c r="A91" s="68"/>
      <c r="B91" s="299"/>
      <c r="L91" s="67"/>
    </row>
    <row r="92" spans="1:12" s="72" customFormat="1" ht="12.75">
      <c r="A92" s="68"/>
      <c r="B92" s="299"/>
      <c r="L92" s="67"/>
    </row>
    <row r="93" spans="1:12" s="72" customFormat="1" ht="12.75">
      <c r="A93" s="68"/>
      <c r="B93" s="299"/>
      <c r="L93" s="67"/>
    </row>
    <row r="94" spans="1:12" s="72" customFormat="1" ht="12.75">
      <c r="A94" s="68"/>
      <c r="B94" s="299"/>
      <c r="L94" s="67"/>
    </row>
    <row r="95" spans="1:12" s="72" customFormat="1" ht="12.75">
      <c r="A95" s="68"/>
      <c r="B95" s="299"/>
      <c r="L95" s="67"/>
    </row>
    <row r="96" spans="1:12" s="72" customFormat="1" ht="12.75">
      <c r="A96" s="68"/>
      <c r="B96" s="299"/>
      <c r="L96" s="67"/>
    </row>
    <row r="97" spans="1:12" s="72" customFormat="1" ht="20.25">
      <c r="A97" s="68"/>
      <c r="B97" s="299"/>
      <c r="C97" s="113"/>
      <c r="L97" s="67"/>
    </row>
    <row r="98" spans="1:12" s="72" customFormat="1" ht="12.75">
      <c r="A98" s="68"/>
      <c r="B98" s="299"/>
      <c r="L98" s="67"/>
    </row>
    <row r="99" spans="1:12" s="72" customFormat="1" ht="18">
      <c r="A99" s="68"/>
      <c r="B99" s="299"/>
      <c r="C99" s="114"/>
      <c r="L99" s="67"/>
    </row>
    <row r="100" spans="1:12" s="72" customFormat="1" ht="12.75">
      <c r="A100" s="68"/>
      <c r="B100" s="299"/>
      <c r="L100" s="67"/>
    </row>
    <row r="101" spans="1:12" s="72" customFormat="1" ht="12.75">
      <c r="A101" s="68"/>
      <c r="B101" s="299"/>
      <c r="L101" s="67"/>
    </row>
    <row r="102" spans="1:12" s="72" customFormat="1" ht="12.75">
      <c r="A102" s="68"/>
      <c r="B102" s="299"/>
      <c r="L102" s="67"/>
    </row>
    <row r="103" spans="1:12" s="72" customFormat="1" ht="12.75">
      <c r="A103" s="68"/>
      <c r="B103" s="299"/>
      <c r="L103" s="67"/>
    </row>
    <row r="104" spans="1:12" s="72" customFormat="1" ht="12.75">
      <c r="A104" s="68"/>
      <c r="B104" s="299"/>
      <c r="L104" s="67"/>
    </row>
    <row r="105" spans="1:12" s="72" customFormat="1" ht="12.75">
      <c r="A105" s="68"/>
      <c r="B105" s="299"/>
      <c r="L105" s="67"/>
    </row>
    <row r="106" spans="1:12" s="72" customFormat="1" ht="12.75">
      <c r="A106" s="68"/>
      <c r="B106" s="299"/>
      <c r="L106" s="67"/>
    </row>
    <row r="107" spans="1:12" s="72" customFormat="1" ht="12.75">
      <c r="A107" s="68"/>
      <c r="B107" s="299"/>
      <c r="L107" s="67"/>
    </row>
    <row r="108" spans="1:12" s="72" customFormat="1" ht="12.75">
      <c r="A108" s="68"/>
      <c r="B108" s="299"/>
      <c r="L108" s="67"/>
    </row>
    <row r="109" spans="1:12" s="72" customFormat="1" ht="12.75">
      <c r="A109" s="68"/>
      <c r="B109" s="299"/>
      <c r="L109" s="67"/>
    </row>
    <row r="110" spans="1:12" s="72" customFormat="1" ht="12.75">
      <c r="A110" s="68"/>
      <c r="B110" s="299"/>
      <c r="L110" s="67"/>
    </row>
    <row r="111" spans="1:12" s="72" customFormat="1" ht="12.75">
      <c r="A111" s="68"/>
      <c r="B111" s="299"/>
      <c r="L111" s="67"/>
    </row>
    <row r="112" spans="1:12" s="72" customFormat="1" ht="12.75">
      <c r="A112" s="68"/>
      <c r="B112" s="299"/>
      <c r="L112" s="67"/>
    </row>
    <row r="113" spans="1:12" s="72" customFormat="1" ht="12.75">
      <c r="A113" s="68"/>
      <c r="B113" s="299"/>
      <c r="L113" s="67"/>
    </row>
    <row r="114" spans="1:12" s="72" customFormat="1" ht="12.75">
      <c r="A114" s="68"/>
      <c r="B114" s="299"/>
      <c r="L114" s="67"/>
    </row>
    <row r="115" spans="1:12" s="72" customFormat="1" ht="12.75">
      <c r="A115" s="68"/>
      <c r="B115" s="299"/>
      <c r="L115" s="67"/>
    </row>
    <row r="116" spans="1:12" s="72" customFormat="1" ht="12.75">
      <c r="A116" s="68"/>
      <c r="B116" s="299"/>
      <c r="L116" s="67"/>
    </row>
    <row r="117" spans="1:12" s="72" customFormat="1" ht="12.75">
      <c r="A117" s="68"/>
      <c r="B117" s="299"/>
      <c r="L117" s="67"/>
    </row>
    <row r="118" spans="1:12" s="72" customFormat="1" ht="12.75">
      <c r="A118" s="68"/>
      <c r="B118" s="299"/>
      <c r="L118" s="67"/>
    </row>
    <row r="119" spans="1:12" s="72" customFormat="1" ht="12.75">
      <c r="A119" s="68"/>
      <c r="B119" s="299"/>
      <c r="L119" s="67"/>
    </row>
    <row r="120" spans="1:12" s="72" customFormat="1" ht="12.75">
      <c r="A120" s="68"/>
      <c r="B120" s="299"/>
      <c r="L120" s="67"/>
    </row>
    <row r="121" spans="1:12" s="72" customFormat="1" ht="12.75">
      <c r="A121" s="68"/>
      <c r="B121" s="299"/>
      <c r="L121" s="67"/>
    </row>
    <row r="122" spans="1:12" s="72" customFormat="1" ht="12.75">
      <c r="A122" s="68"/>
      <c r="B122" s="299"/>
      <c r="L122" s="67"/>
    </row>
    <row r="123" spans="1:12" s="72" customFormat="1" ht="12.75">
      <c r="A123" s="68"/>
      <c r="B123" s="299"/>
      <c r="L123" s="67"/>
    </row>
    <row r="124" spans="1:12" s="72" customFormat="1" ht="12.75">
      <c r="A124" s="68"/>
      <c r="B124" s="299"/>
      <c r="L124" s="67"/>
    </row>
    <row r="125" spans="1:12" s="72" customFormat="1" ht="12.75">
      <c r="A125" s="68"/>
      <c r="B125" s="299"/>
      <c r="L125" s="67"/>
    </row>
    <row r="126" spans="1:12" s="72" customFormat="1" ht="12.75">
      <c r="A126" s="68"/>
      <c r="B126" s="299"/>
      <c r="L126" s="67"/>
    </row>
    <row r="127" spans="1:12" s="72" customFormat="1" ht="12.75">
      <c r="A127" s="68"/>
      <c r="B127" s="299"/>
      <c r="L127" s="67"/>
    </row>
    <row r="128" spans="1:12" s="72" customFormat="1" ht="12.75">
      <c r="A128" s="68"/>
      <c r="B128" s="299"/>
      <c r="L128" s="67"/>
    </row>
    <row r="129" spans="1:12" s="72" customFormat="1" ht="12.75">
      <c r="A129" s="68"/>
      <c r="B129" s="299"/>
      <c r="L129" s="67"/>
    </row>
    <row r="130" spans="1:12" s="72" customFormat="1" ht="12.75">
      <c r="A130" s="68"/>
      <c r="B130" s="299"/>
      <c r="L130" s="67"/>
    </row>
    <row r="131" spans="1:12" s="72" customFormat="1" ht="12.75">
      <c r="A131" s="68"/>
      <c r="B131" s="299"/>
      <c r="L131" s="67"/>
    </row>
    <row r="132" spans="1:12" s="72" customFormat="1" ht="12.75">
      <c r="A132" s="68"/>
      <c r="B132" s="299"/>
      <c r="L132" s="67"/>
    </row>
    <row r="133" spans="1:12" s="72" customFormat="1" ht="12.75">
      <c r="A133" s="68"/>
      <c r="B133" s="299"/>
      <c r="L133" s="67"/>
    </row>
    <row r="134" spans="1:12" s="72" customFormat="1" ht="12.75">
      <c r="A134" s="68"/>
      <c r="B134" s="299"/>
      <c r="L134" s="67"/>
    </row>
    <row r="135" spans="1:12" s="72" customFormat="1" ht="12.75">
      <c r="A135" s="68"/>
      <c r="B135" s="299"/>
      <c r="L135" s="67"/>
    </row>
    <row r="136" spans="1:12" s="72" customFormat="1" ht="12.75">
      <c r="A136" s="68"/>
      <c r="B136" s="299"/>
      <c r="L136" s="67"/>
    </row>
    <row r="137" spans="1:12" s="72" customFormat="1" ht="12.75">
      <c r="A137" s="68"/>
      <c r="B137" s="299"/>
      <c r="L137" s="67"/>
    </row>
    <row r="138" spans="1:12" s="72" customFormat="1" ht="12.75">
      <c r="A138" s="68"/>
      <c r="B138" s="299"/>
      <c r="L138" s="67"/>
    </row>
    <row r="139" spans="1:12" s="72" customFormat="1" ht="12.75">
      <c r="A139" s="68"/>
      <c r="B139" s="299"/>
      <c r="L139" s="67"/>
    </row>
    <row r="140" spans="1:12" s="72" customFormat="1" ht="12.75">
      <c r="A140" s="68"/>
      <c r="B140" s="299"/>
      <c r="L140" s="67"/>
    </row>
    <row r="141" spans="1:12" s="72" customFormat="1" ht="12.75">
      <c r="A141" s="68"/>
      <c r="B141" s="299"/>
      <c r="L141" s="67"/>
    </row>
    <row r="142" spans="1:12" s="72" customFormat="1" ht="12.75">
      <c r="A142" s="68"/>
      <c r="B142" s="299"/>
      <c r="L142" s="67"/>
    </row>
    <row r="143" spans="1:12" s="72" customFormat="1" ht="12.75">
      <c r="A143" s="68"/>
      <c r="B143" s="299"/>
      <c r="L143" s="67"/>
    </row>
    <row r="144" spans="1:12" s="72" customFormat="1" ht="12.75">
      <c r="A144" s="68"/>
      <c r="B144" s="299"/>
      <c r="L144" s="67"/>
    </row>
    <row r="145" spans="1:12" s="72" customFormat="1" ht="12.75">
      <c r="A145" s="68"/>
      <c r="B145" s="299"/>
      <c r="L145" s="67"/>
    </row>
    <row r="146" spans="1:12" s="72" customFormat="1" ht="12.75">
      <c r="A146" s="68"/>
      <c r="B146" s="299"/>
      <c r="L146" s="67"/>
    </row>
    <row r="147" spans="1:12" s="72" customFormat="1" ht="12.75">
      <c r="A147" s="68"/>
      <c r="B147" s="299"/>
      <c r="L147" s="67"/>
    </row>
    <row r="148" spans="1:12" s="72" customFormat="1" ht="12.75">
      <c r="A148" s="68"/>
      <c r="B148" s="299"/>
      <c r="L148" s="67"/>
    </row>
    <row r="149" spans="1:12" s="72" customFormat="1" ht="12.75">
      <c r="A149" s="68"/>
      <c r="B149" s="299"/>
      <c r="L149" s="67"/>
    </row>
    <row r="150" spans="1:12" s="72" customFormat="1" ht="12.75">
      <c r="A150" s="68"/>
      <c r="B150" s="299"/>
      <c r="L150" s="67"/>
    </row>
    <row r="151" spans="1:12" s="72" customFormat="1" ht="12.75">
      <c r="A151" s="68"/>
      <c r="B151" s="299"/>
      <c r="L151" s="67"/>
    </row>
    <row r="152" spans="1:12" s="72" customFormat="1" ht="12.75">
      <c r="A152" s="68"/>
      <c r="B152" s="299"/>
      <c r="L152" s="67"/>
    </row>
    <row r="153" spans="1:12" s="72" customFormat="1" ht="12.75">
      <c r="A153" s="68"/>
      <c r="B153" s="299"/>
      <c r="L153" s="67"/>
    </row>
    <row r="154" spans="1:12" s="72" customFormat="1" ht="12.75">
      <c r="A154" s="68"/>
      <c r="B154" s="299"/>
      <c r="L154" s="67"/>
    </row>
    <row r="155" spans="1:12" s="72" customFormat="1" ht="12.75">
      <c r="A155" s="68"/>
      <c r="B155" s="299"/>
      <c r="L155" s="67"/>
    </row>
    <row r="156" spans="1:12" s="72" customFormat="1" ht="12.75">
      <c r="A156" s="68"/>
      <c r="B156" s="299"/>
      <c r="L156" s="67"/>
    </row>
    <row r="157" spans="1:12" s="72" customFormat="1" ht="12.75">
      <c r="A157" s="68"/>
      <c r="B157" s="299"/>
      <c r="L157" s="67"/>
    </row>
    <row r="158" spans="1:12" s="72" customFormat="1" ht="12.75">
      <c r="A158" s="68"/>
      <c r="B158" s="299"/>
      <c r="L158" s="67"/>
    </row>
    <row r="159" spans="1:12" s="72" customFormat="1" ht="12.75">
      <c r="A159" s="68"/>
      <c r="B159" s="299"/>
      <c r="L159" s="67"/>
    </row>
    <row r="160" spans="1:12" s="72" customFormat="1" ht="12.75">
      <c r="A160" s="68"/>
      <c r="B160" s="299"/>
      <c r="L160" s="67"/>
    </row>
    <row r="161" spans="1:12" s="72" customFormat="1" ht="12.75">
      <c r="A161" s="68"/>
      <c r="B161" s="299"/>
      <c r="L161" s="67"/>
    </row>
    <row r="162" spans="1:12" s="72" customFormat="1" ht="12.75">
      <c r="A162" s="68"/>
      <c r="B162" s="299"/>
      <c r="L162" s="67"/>
    </row>
    <row r="163" spans="1:12" s="72" customFormat="1" ht="12.75">
      <c r="A163" s="68"/>
      <c r="B163" s="299"/>
      <c r="L163" s="67"/>
    </row>
    <row r="164" spans="1:12" s="72" customFormat="1" ht="12.75">
      <c r="A164" s="68"/>
      <c r="B164" s="299"/>
      <c r="L164" s="67"/>
    </row>
    <row r="165" spans="1:12" s="72" customFormat="1" ht="12.75">
      <c r="A165" s="68"/>
      <c r="B165" s="299"/>
      <c r="L165" s="67"/>
    </row>
    <row r="166" spans="1:12" s="72" customFormat="1" ht="12.75">
      <c r="A166" s="68"/>
      <c r="B166" s="299"/>
      <c r="L166" s="67"/>
    </row>
    <row r="167" spans="1:12" s="72" customFormat="1" ht="12.75">
      <c r="A167" s="68"/>
      <c r="B167" s="299"/>
      <c r="L167" s="67"/>
    </row>
    <row r="168" spans="1:12" s="72" customFormat="1" ht="12.75">
      <c r="A168" s="68"/>
      <c r="B168" s="299"/>
      <c r="L168" s="67"/>
    </row>
    <row r="169" spans="1:12" s="72" customFormat="1" ht="12.75">
      <c r="A169" s="68"/>
      <c r="B169" s="299"/>
      <c r="L169" s="67"/>
    </row>
    <row r="170" spans="1:12" s="72" customFormat="1" ht="12.75">
      <c r="A170" s="68"/>
      <c r="B170" s="299"/>
      <c r="L170" s="67"/>
    </row>
    <row r="171" spans="1:12" s="72" customFormat="1" ht="12.75">
      <c r="A171" s="68"/>
      <c r="B171" s="299"/>
      <c r="L171" s="67"/>
    </row>
    <row r="172" spans="1:12" s="72" customFormat="1" ht="12.75">
      <c r="A172" s="68"/>
      <c r="B172" s="299"/>
      <c r="L172" s="67"/>
    </row>
    <row r="173" spans="1:12" s="72" customFormat="1" ht="12.75">
      <c r="A173" s="68"/>
      <c r="B173" s="299"/>
      <c r="L173" s="67"/>
    </row>
    <row r="174" spans="1:12" s="72" customFormat="1" ht="12.75">
      <c r="A174" s="68"/>
      <c r="B174" s="299"/>
      <c r="L174" s="67"/>
    </row>
    <row r="175" spans="1:12" s="72" customFormat="1" ht="12.75">
      <c r="A175" s="68"/>
      <c r="B175" s="299"/>
      <c r="L175" s="67"/>
    </row>
    <row r="176" spans="1:12" s="72" customFormat="1" ht="12.75">
      <c r="A176" s="68"/>
      <c r="B176" s="299"/>
      <c r="L176" s="67"/>
    </row>
    <row r="177" spans="1:12" s="72" customFormat="1" ht="12.75">
      <c r="A177" s="68"/>
      <c r="B177" s="299"/>
      <c r="L177" s="67"/>
    </row>
    <row r="178" spans="1:12" s="72" customFormat="1" ht="12.75">
      <c r="A178" s="68"/>
      <c r="B178" s="299"/>
      <c r="L178" s="67"/>
    </row>
    <row r="179" spans="1:12" s="72" customFormat="1" ht="12.75">
      <c r="A179" s="68"/>
      <c r="B179" s="299"/>
      <c r="L179" s="67"/>
    </row>
    <row r="180" spans="1:12" s="72" customFormat="1" ht="12.75">
      <c r="A180" s="68"/>
      <c r="B180" s="299"/>
      <c r="L180" s="67"/>
    </row>
    <row r="181" spans="1:12" s="72" customFormat="1" ht="12.75">
      <c r="A181" s="68"/>
      <c r="B181" s="299"/>
      <c r="L181" s="67"/>
    </row>
    <row r="182" spans="1:12" s="72" customFormat="1" ht="12.75">
      <c r="A182" s="68"/>
      <c r="B182" s="299"/>
      <c r="L182" s="67"/>
    </row>
    <row r="183" spans="1:12" s="72" customFormat="1" ht="12.75">
      <c r="A183" s="68"/>
      <c r="B183" s="299"/>
      <c r="L183" s="67"/>
    </row>
    <row r="184" spans="1:12" s="72" customFormat="1" ht="12.75">
      <c r="A184" s="68"/>
      <c r="B184" s="299"/>
      <c r="L184" s="67"/>
    </row>
    <row r="185" spans="1:12" s="72" customFormat="1" ht="12.75">
      <c r="A185" s="68"/>
      <c r="B185" s="299"/>
      <c r="L185" s="67"/>
    </row>
    <row r="186" spans="1:12" s="72" customFormat="1" ht="12.75">
      <c r="A186" s="68"/>
      <c r="B186" s="299"/>
      <c r="L186" s="67"/>
    </row>
    <row r="187" spans="1:12" s="72" customFormat="1" ht="12.75">
      <c r="A187" s="68"/>
      <c r="B187" s="299"/>
      <c r="L187" s="67"/>
    </row>
    <row r="188" spans="1:12" s="72" customFormat="1" ht="12.75">
      <c r="A188" s="68"/>
      <c r="B188" s="299"/>
      <c r="L188" s="67"/>
    </row>
    <row r="189" spans="1:12" s="72" customFormat="1" ht="12.75">
      <c r="A189" s="68"/>
      <c r="B189" s="299"/>
      <c r="L189" s="67"/>
    </row>
    <row r="190" spans="1:12" s="72" customFormat="1" ht="12.75">
      <c r="A190" s="68"/>
      <c r="B190" s="299"/>
      <c r="L190" s="67"/>
    </row>
    <row r="191" spans="1:12" s="72" customFormat="1" ht="12.75">
      <c r="A191" s="68"/>
      <c r="B191" s="299"/>
      <c r="L191" s="67"/>
    </row>
    <row r="192" spans="1:12" s="72" customFormat="1" ht="12.75">
      <c r="A192" s="68"/>
      <c r="B192" s="299"/>
      <c r="L192" s="67"/>
    </row>
    <row r="193" spans="1:12" s="72" customFormat="1" ht="12.75">
      <c r="A193" s="68"/>
      <c r="B193" s="299"/>
      <c r="L193" s="67"/>
    </row>
    <row r="194" spans="1:12" s="72" customFormat="1" ht="12.75">
      <c r="A194" s="68"/>
      <c r="B194" s="299"/>
      <c r="L194" s="67"/>
    </row>
    <row r="195" spans="1:12" s="72" customFormat="1" ht="12.75">
      <c r="A195" s="68"/>
      <c r="B195" s="299"/>
      <c r="L195" s="67"/>
    </row>
    <row r="196" spans="1:12" s="72" customFormat="1" ht="12.75">
      <c r="A196" s="68"/>
      <c r="B196" s="299"/>
      <c r="L196" s="67"/>
    </row>
    <row r="197" spans="1:12" s="72" customFormat="1" ht="12.75">
      <c r="A197" s="68"/>
      <c r="B197" s="299"/>
      <c r="L197" s="67"/>
    </row>
    <row r="198" spans="1:12" s="72" customFormat="1" ht="12.75">
      <c r="A198" s="68"/>
      <c r="B198" s="299"/>
      <c r="L198" s="67"/>
    </row>
    <row r="199" spans="1:12" s="72" customFormat="1" ht="12.75">
      <c r="A199" s="68"/>
      <c r="B199" s="299"/>
      <c r="L199" s="67"/>
    </row>
    <row r="200" spans="1:12" s="72" customFormat="1" ht="12.75">
      <c r="A200" s="68"/>
      <c r="B200" s="299"/>
      <c r="L200" s="67"/>
    </row>
    <row r="201" spans="1:12" s="72" customFormat="1" ht="12.75">
      <c r="A201" s="68"/>
      <c r="B201" s="299"/>
      <c r="L201" s="67"/>
    </row>
    <row r="202" spans="1:12" s="72" customFormat="1" ht="12.75">
      <c r="A202" s="68"/>
      <c r="B202" s="299"/>
      <c r="L202" s="67"/>
    </row>
    <row r="203" spans="1:12" s="72" customFormat="1" ht="12.75">
      <c r="A203" s="68"/>
      <c r="B203" s="299"/>
      <c r="L203" s="67"/>
    </row>
    <row r="204" spans="1:12" s="72" customFormat="1" ht="12.75">
      <c r="A204" s="68"/>
      <c r="B204" s="299"/>
      <c r="L204" s="67"/>
    </row>
    <row r="205" spans="1:12" s="72" customFormat="1" ht="12.75">
      <c r="A205" s="68"/>
      <c r="B205" s="299"/>
      <c r="L205" s="67"/>
    </row>
    <row r="206" spans="1:12" s="72" customFormat="1" ht="12.75">
      <c r="A206" s="68"/>
      <c r="B206" s="299"/>
      <c r="L206" s="67"/>
    </row>
    <row r="207" spans="1:12" s="72" customFormat="1" ht="12.75">
      <c r="A207" s="68"/>
      <c r="B207" s="299"/>
      <c r="L207" s="67"/>
    </row>
    <row r="208" spans="1:12" s="72" customFormat="1" ht="12.75">
      <c r="A208" s="68"/>
      <c r="B208" s="299"/>
      <c r="L208" s="67"/>
    </row>
    <row r="209" spans="1:12" s="72" customFormat="1" ht="12.75">
      <c r="A209" s="68"/>
      <c r="B209" s="299"/>
      <c r="L209" s="67"/>
    </row>
    <row r="210" spans="1:12" s="72" customFormat="1" ht="12.75">
      <c r="A210" s="68"/>
      <c r="B210" s="299"/>
      <c r="L210" s="67"/>
    </row>
    <row r="211" spans="1:12" s="72" customFormat="1" ht="12.75">
      <c r="A211" s="68"/>
      <c r="B211" s="299"/>
      <c r="L211" s="67"/>
    </row>
    <row r="212" spans="1:12" s="72" customFormat="1" ht="12.75">
      <c r="A212" s="68"/>
      <c r="B212" s="299"/>
      <c r="L212" s="67"/>
    </row>
    <row r="213" spans="1:12" s="72" customFormat="1" ht="12.75">
      <c r="A213" s="68"/>
      <c r="B213" s="299"/>
      <c r="L213" s="67"/>
    </row>
    <row r="214" spans="1:12" s="72" customFormat="1" ht="12.75">
      <c r="A214" s="68"/>
      <c r="B214" s="299"/>
      <c r="L214" s="67"/>
    </row>
    <row r="215" spans="1:12" s="72" customFormat="1" ht="12.75">
      <c r="A215" s="68"/>
      <c r="B215" s="299"/>
      <c r="L215" s="67"/>
    </row>
    <row r="216" spans="1:12" s="72" customFormat="1" ht="12.75">
      <c r="A216" s="68"/>
      <c r="B216" s="299"/>
      <c r="L216" s="67"/>
    </row>
    <row r="217" spans="1:12" s="72" customFormat="1" ht="12.75">
      <c r="A217" s="68"/>
      <c r="B217" s="299"/>
      <c r="L217" s="67"/>
    </row>
    <row r="218" spans="1:12" s="72" customFormat="1" ht="12.75">
      <c r="A218" s="68"/>
      <c r="B218" s="299"/>
      <c r="L218" s="67"/>
    </row>
    <row r="219" spans="1:12" s="72" customFormat="1" ht="12.75">
      <c r="A219" s="68"/>
      <c r="B219" s="299"/>
      <c r="L219" s="67"/>
    </row>
    <row r="220" spans="1:12" s="72" customFormat="1" ht="12.75">
      <c r="A220" s="68"/>
      <c r="B220" s="299"/>
      <c r="L220" s="67"/>
    </row>
    <row r="221" spans="1:12" s="72" customFormat="1" ht="12.75">
      <c r="A221" s="68"/>
      <c r="B221" s="299"/>
      <c r="L221" s="67"/>
    </row>
    <row r="222" spans="1:12" s="72" customFormat="1" ht="12.75">
      <c r="A222" s="68"/>
      <c r="B222" s="299"/>
      <c r="L222" s="67"/>
    </row>
    <row r="223" spans="1:12" s="72" customFormat="1" ht="12.75">
      <c r="A223" s="68"/>
      <c r="B223" s="299"/>
      <c r="L223" s="67"/>
    </row>
    <row r="224" spans="1:12" s="72" customFormat="1" ht="12.75">
      <c r="A224" s="68"/>
      <c r="B224" s="299"/>
      <c r="L224" s="67"/>
    </row>
    <row r="225" spans="1:12" s="72" customFormat="1" ht="12.75">
      <c r="A225" s="68"/>
      <c r="B225" s="299"/>
      <c r="L225" s="67"/>
    </row>
    <row r="226" spans="1:12" s="72" customFormat="1" ht="12.75">
      <c r="A226" s="68"/>
      <c r="B226" s="299"/>
      <c r="L226" s="67"/>
    </row>
    <row r="227" spans="1:12" s="72" customFormat="1" ht="12.75">
      <c r="A227" s="68"/>
      <c r="B227" s="299"/>
      <c r="L227" s="67"/>
    </row>
    <row r="228" spans="1:12" s="72" customFormat="1" ht="12.75">
      <c r="A228" s="68"/>
      <c r="B228" s="299"/>
      <c r="L228" s="67"/>
    </row>
    <row r="229" spans="1:12" s="72" customFormat="1" ht="12.75">
      <c r="A229" s="68"/>
      <c r="B229" s="299"/>
      <c r="L229" s="67"/>
    </row>
    <row r="230" spans="1:12" s="72" customFormat="1" ht="12.75">
      <c r="A230" s="68"/>
      <c r="B230" s="299"/>
      <c r="L230" s="67"/>
    </row>
    <row r="231" spans="1:12" s="72" customFormat="1" ht="12.75">
      <c r="A231" s="68"/>
      <c r="B231" s="299"/>
      <c r="L231" s="67"/>
    </row>
    <row r="232" spans="1:12" s="72" customFormat="1" ht="12.75">
      <c r="A232" s="68"/>
      <c r="B232" s="299"/>
      <c r="L232" s="67"/>
    </row>
    <row r="233" spans="1:12" s="72" customFormat="1" ht="12.75">
      <c r="A233" s="68"/>
      <c r="B233" s="299"/>
      <c r="L233" s="67"/>
    </row>
    <row r="234" spans="1:12" s="72" customFormat="1" ht="12.75">
      <c r="A234" s="68"/>
      <c r="B234" s="299"/>
      <c r="L234" s="67"/>
    </row>
    <row r="235" spans="1:12" s="72" customFormat="1" ht="12.75">
      <c r="A235" s="68"/>
      <c r="B235" s="299"/>
      <c r="L235" s="67"/>
    </row>
    <row r="236" spans="1:12" s="72" customFormat="1" ht="12.75">
      <c r="A236" s="68"/>
      <c r="B236" s="299"/>
      <c r="L236" s="67"/>
    </row>
    <row r="237" spans="1:12" s="72" customFormat="1" ht="12.75">
      <c r="A237" s="68"/>
      <c r="B237" s="299"/>
      <c r="L237" s="67"/>
    </row>
    <row r="238" spans="1:12" s="72" customFormat="1" ht="12.75">
      <c r="A238" s="68"/>
      <c r="B238" s="299"/>
      <c r="L238" s="67"/>
    </row>
    <row r="239" spans="1:12" s="72" customFormat="1" ht="12.75">
      <c r="A239" s="68"/>
      <c r="B239" s="299"/>
      <c r="L239" s="67"/>
    </row>
    <row r="240" spans="1:12" s="72" customFormat="1" ht="12.75">
      <c r="A240" s="68"/>
      <c r="B240" s="299"/>
      <c r="L240" s="67"/>
    </row>
    <row r="241" spans="1:12" s="72" customFormat="1" ht="12.75">
      <c r="A241" s="68"/>
      <c r="B241" s="299"/>
      <c r="L241" s="67"/>
    </row>
    <row r="242" spans="1:12" s="72" customFormat="1" ht="12.75">
      <c r="A242" s="68"/>
      <c r="B242" s="299"/>
      <c r="L242" s="67"/>
    </row>
    <row r="243" spans="1:12" s="72" customFormat="1" ht="12.75">
      <c r="A243" s="68"/>
      <c r="B243" s="299"/>
      <c r="L243" s="67"/>
    </row>
    <row r="244" spans="1:12" s="72" customFormat="1" ht="12.75">
      <c r="A244" s="68"/>
      <c r="B244" s="299"/>
      <c r="L244" s="67"/>
    </row>
    <row r="245" spans="1:12" s="72" customFormat="1" ht="12.75">
      <c r="A245" s="68"/>
      <c r="B245" s="299"/>
      <c r="L245" s="67"/>
    </row>
    <row r="246" spans="1:12" s="72" customFormat="1" ht="12.75">
      <c r="A246" s="68"/>
      <c r="B246" s="299"/>
      <c r="L246" s="67"/>
    </row>
    <row r="247" spans="1:12" s="72" customFormat="1" ht="12.75">
      <c r="A247" s="68"/>
      <c r="B247" s="299"/>
      <c r="L247" s="67"/>
    </row>
    <row r="248" spans="1:12" s="72" customFormat="1" ht="12.75">
      <c r="A248" s="68"/>
      <c r="B248" s="299"/>
      <c r="L248" s="67"/>
    </row>
    <row r="249" spans="1:12" s="72" customFormat="1" ht="12.75">
      <c r="A249" s="68"/>
      <c r="B249" s="299"/>
      <c r="L249" s="67"/>
    </row>
    <row r="250" spans="1:12" s="72" customFormat="1" ht="12.75">
      <c r="A250" s="68"/>
      <c r="B250" s="299"/>
      <c r="L250" s="67"/>
    </row>
    <row r="251" spans="1:12" s="72" customFormat="1" ht="12.75">
      <c r="A251" s="68"/>
      <c r="B251" s="299"/>
      <c r="L251" s="67"/>
    </row>
    <row r="252" spans="1:12" s="72" customFormat="1" ht="12.75">
      <c r="A252" s="68"/>
      <c r="B252" s="299"/>
      <c r="L252" s="67"/>
    </row>
    <row r="253" spans="1:12" s="72" customFormat="1" ht="12.75">
      <c r="A253" s="68"/>
      <c r="B253" s="299"/>
      <c r="L253" s="67"/>
    </row>
    <row r="254" spans="1:12" s="72" customFormat="1" ht="12.75">
      <c r="A254" s="68"/>
      <c r="B254" s="299"/>
      <c r="L254" s="67"/>
    </row>
    <row r="255" spans="1:12" s="72" customFormat="1" ht="12.75">
      <c r="A255" s="68"/>
      <c r="B255" s="299"/>
      <c r="L255" s="67"/>
    </row>
    <row r="256" spans="1:12" s="72" customFormat="1" ht="12.75">
      <c r="A256" s="68"/>
      <c r="B256" s="299"/>
      <c r="L256" s="67"/>
    </row>
    <row r="257" spans="1:12" s="72" customFormat="1" ht="12.75">
      <c r="A257" s="68"/>
      <c r="B257" s="299"/>
      <c r="L257" s="67"/>
    </row>
    <row r="258" spans="1:12" s="72" customFormat="1" ht="12.75">
      <c r="A258" s="68"/>
      <c r="B258" s="299"/>
      <c r="L258" s="67"/>
    </row>
    <row r="259" spans="1:12" s="72" customFormat="1" ht="12.75">
      <c r="A259" s="68"/>
      <c r="B259" s="299"/>
      <c r="L259" s="67"/>
    </row>
    <row r="260" spans="1:12" s="72" customFormat="1" ht="12.75">
      <c r="A260" s="68"/>
      <c r="B260" s="299"/>
      <c r="L260" s="67"/>
    </row>
    <row r="261" spans="1:12" s="72" customFormat="1" ht="12.75">
      <c r="A261" s="68"/>
      <c r="B261" s="299"/>
      <c r="L261" s="67"/>
    </row>
    <row r="262" spans="1:12" s="72" customFormat="1" ht="12.75">
      <c r="A262" s="68"/>
      <c r="B262" s="299"/>
      <c r="L262" s="67"/>
    </row>
    <row r="263" spans="1:12" s="72" customFormat="1" ht="12.75">
      <c r="A263" s="68"/>
      <c r="B263" s="299"/>
      <c r="L263" s="67"/>
    </row>
    <row r="264" spans="1:12" s="72" customFormat="1" ht="12.75">
      <c r="A264" s="68"/>
      <c r="B264" s="299"/>
      <c r="L264" s="67"/>
    </row>
    <row r="265" spans="1:12" s="72" customFormat="1" ht="12.75">
      <c r="A265" s="68"/>
      <c r="B265" s="299"/>
      <c r="L265" s="67"/>
    </row>
    <row r="266" spans="1:12" s="72" customFormat="1" ht="12.75">
      <c r="A266" s="68"/>
      <c r="B266" s="299"/>
      <c r="L266" s="67"/>
    </row>
    <row r="267" spans="1:12" s="72" customFormat="1" ht="12.75">
      <c r="A267" s="68"/>
      <c r="B267" s="299"/>
      <c r="L267" s="67"/>
    </row>
    <row r="268" spans="1:12" s="72" customFormat="1" ht="12.75">
      <c r="A268" s="68"/>
      <c r="B268" s="299"/>
      <c r="L268" s="67"/>
    </row>
    <row r="269" spans="1:12" s="72" customFormat="1" ht="12.75">
      <c r="A269" s="68"/>
      <c r="B269" s="299"/>
      <c r="L269" s="67"/>
    </row>
    <row r="270" spans="1:12" s="72" customFormat="1" ht="12.75">
      <c r="A270" s="68"/>
      <c r="B270" s="299"/>
      <c r="L270" s="67"/>
    </row>
    <row r="271" spans="1:12" s="72" customFormat="1" ht="12.75">
      <c r="A271" s="68"/>
      <c r="B271" s="299"/>
      <c r="L271" s="67"/>
    </row>
    <row r="272" spans="1:12" s="72" customFormat="1" ht="12.75">
      <c r="A272" s="68"/>
      <c r="B272" s="299"/>
      <c r="L272" s="67"/>
    </row>
    <row r="273" spans="1:12" s="72" customFormat="1" ht="12.75">
      <c r="A273" s="68"/>
      <c r="B273" s="299"/>
      <c r="L273" s="67"/>
    </row>
    <row r="274" spans="1:12" s="72" customFormat="1" ht="12.75">
      <c r="A274" s="68"/>
      <c r="B274" s="299"/>
      <c r="L274" s="67"/>
    </row>
    <row r="275" spans="1:12" s="72" customFormat="1" ht="12.75">
      <c r="A275" s="68"/>
      <c r="B275" s="299"/>
      <c r="L275" s="67"/>
    </row>
    <row r="276" spans="1:12" s="72" customFormat="1" ht="12.75">
      <c r="A276" s="68"/>
      <c r="B276" s="299"/>
      <c r="L276" s="67"/>
    </row>
    <row r="277" spans="1:12" s="72" customFormat="1" ht="12.75">
      <c r="A277" s="68"/>
      <c r="B277" s="299"/>
      <c r="L277" s="67"/>
    </row>
    <row r="278" spans="1:12" s="72" customFormat="1" ht="12.75">
      <c r="A278" s="68"/>
      <c r="B278" s="299"/>
      <c r="L278" s="67"/>
    </row>
    <row r="279" spans="1:12" s="72" customFormat="1" ht="12.75">
      <c r="A279" s="68"/>
      <c r="B279" s="299"/>
      <c r="L279" s="67"/>
    </row>
    <row r="280" spans="1:12" s="72" customFormat="1" ht="12.75">
      <c r="A280" s="68"/>
      <c r="B280" s="299"/>
      <c r="L280" s="67"/>
    </row>
    <row r="281" spans="1:12" s="72" customFormat="1" ht="12.75">
      <c r="A281" s="68"/>
      <c r="B281" s="299"/>
      <c r="L281" s="67"/>
    </row>
    <row r="282" spans="1:12" s="72" customFormat="1" ht="12.75">
      <c r="A282" s="68"/>
      <c r="B282" s="299"/>
      <c r="L282" s="67"/>
    </row>
    <row r="283" spans="1:12" s="72" customFormat="1" ht="12.75">
      <c r="A283" s="68"/>
      <c r="B283" s="299"/>
      <c r="L283" s="67"/>
    </row>
    <row r="284" spans="1:12" s="72" customFormat="1" ht="12.75">
      <c r="A284" s="68"/>
      <c r="B284" s="299"/>
      <c r="L284" s="67"/>
    </row>
    <row r="285" spans="1:12" s="72" customFormat="1" ht="12.75">
      <c r="A285" s="68"/>
      <c r="B285" s="299"/>
      <c r="L285" s="67"/>
    </row>
    <row r="286" spans="1:12" s="72" customFormat="1" ht="12.75">
      <c r="A286" s="68"/>
      <c r="B286" s="299"/>
      <c r="L286" s="67"/>
    </row>
    <row r="287" spans="1:12" s="72" customFormat="1" ht="12.75">
      <c r="A287" s="68"/>
      <c r="B287" s="299"/>
      <c r="L287" s="67"/>
    </row>
    <row r="288" spans="1:12" s="72" customFormat="1" ht="12.75">
      <c r="A288" s="68"/>
      <c r="B288" s="299"/>
      <c r="L288" s="67"/>
    </row>
    <row r="289" spans="1:12" s="72" customFormat="1" ht="12.75">
      <c r="A289" s="68"/>
      <c r="B289" s="299"/>
      <c r="L289" s="67"/>
    </row>
    <row r="290" spans="1:12" s="72" customFormat="1" ht="12.75">
      <c r="A290" s="68"/>
      <c r="B290" s="299"/>
      <c r="L290" s="67"/>
    </row>
    <row r="291" spans="1:12" s="72" customFormat="1" ht="12.75">
      <c r="A291" s="68"/>
      <c r="B291" s="299"/>
      <c r="L291" s="67"/>
    </row>
    <row r="292" spans="1:12" s="72" customFormat="1" ht="12.75">
      <c r="A292" s="68"/>
      <c r="B292" s="299"/>
      <c r="L292" s="67"/>
    </row>
    <row r="293" spans="1:12" s="72" customFormat="1" ht="12.75">
      <c r="A293" s="68"/>
      <c r="B293" s="299"/>
      <c r="L293" s="67"/>
    </row>
    <row r="294" spans="1:12" s="72" customFormat="1" ht="12.75">
      <c r="A294" s="68"/>
      <c r="B294" s="299"/>
      <c r="L294" s="67"/>
    </row>
    <row r="295" spans="1:12" s="72" customFormat="1" ht="12.75">
      <c r="A295" s="68"/>
      <c r="B295" s="299"/>
      <c r="L295" s="67"/>
    </row>
    <row r="296" spans="1:12" s="72" customFormat="1" ht="12.75">
      <c r="A296" s="68"/>
      <c r="B296" s="299"/>
      <c r="L296" s="67"/>
    </row>
    <row r="297" spans="1:12" s="72" customFormat="1" ht="12.75">
      <c r="A297" s="68"/>
      <c r="B297" s="299"/>
      <c r="L297" s="67"/>
    </row>
    <row r="298" spans="1:12" s="72" customFormat="1" ht="12.75">
      <c r="A298" s="68"/>
      <c r="B298" s="299"/>
      <c r="L298" s="67"/>
    </row>
    <row r="299" spans="1:12" s="72" customFormat="1" ht="12.75">
      <c r="A299" s="68"/>
      <c r="B299" s="299"/>
      <c r="L299" s="67"/>
    </row>
    <row r="300" spans="1:12" s="72" customFormat="1" ht="12.75">
      <c r="A300" s="68"/>
      <c r="B300" s="299"/>
      <c r="L300" s="67"/>
    </row>
    <row r="301" spans="1:12" s="72" customFormat="1" ht="12.75">
      <c r="A301" s="68"/>
      <c r="B301" s="299"/>
      <c r="L301" s="67"/>
    </row>
    <row r="302" spans="1:12" s="72" customFormat="1" ht="12.75">
      <c r="A302" s="68"/>
      <c r="B302" s="299"/>
      <c r="L302" s="67"/>
    </row>
    <row r="303" spans="1:12" s="72" customFormat="1" ht="12.75">
      <c r="A303" s="68"/>
      <c r="B303" s="299"/>
      <c r="L303" s="67"/>
    </row>
    <row r="304" spans="1:12" s="72" customFormat="1" ht="12.75">
      <c r="A304" s="68"/>
      <c r="B304" s="299"/>
      <c r="L304" s="67"/>
    </row>
    <row r="305" spans="1:12" s="72" customFormat="1" ht="12.75">
      <c r="A305" s="68"/>
      <c r="B305" s="299"/>
      <c r="L305" s="67"/>
    </row>
    <row r="306" spans="1:12" s="72" customFormat="1" ht="12.75">
      <c r="A306" s="68"/>
      <c r="B306" s="299"/>
      <c r="L306" s="67"/>
    </row>
    <row r="307" spans="1:12" s="72" customFormat="1" ht="12.75">
      <c r="A307" s="68"/>
      <c r="B307" s="299"/>
      <c r="L307" s="67"/>
    </row>
    <row r="308" spans="1:12" s="72" customFormat="1" ht="12.75">
      <c r="A308" s="68"/>
      <c r="B308" s="299"/>
      <c r="L308" s="67"/>
    </row>
    <row r="309" spans="1:12" s="72" customFormat="1" ht="12.75">
      <c r="A309" s="68"/>
      <c r="B309" s="299"/>
      <c r="L309" s="67"/>
    </row>
    <row r="310" spans="1:12" s="72" customFormat="1" ht="12.75">
      <c r="A310" s="68"/>
      <c r="B310" s="299"/>
      <c r="L310" s="67"/>
    </row>
    <row r="311" spans="1:12" s="72" customFormat="1" ht="12.75">
      <c r="A311" s="68"/>
      <c r="B311" s="299"/>
      <c r="L311" s="67"/>
    </row>
    <row r="312" spans="1:12" s="72" customFormat="1" ht="12.75">
      <c r="A312" s="68"/>
      <c r="B312" s="299"/>
      <c r="L312" s="67"/>
    </row>
    <row r="313" spans="1:12" s="72" customFormat="1" ht="12.75">
      <c r="A313" s="68"/>
      <c r="B313" s="299"/>
      <c r="L313" s="67"/>
    </row>
    <row r="314" spans="1:12" s="72" customFormat="1" ht="12.75">
      <c r="A314" s="68"/>
      <c r="B314" s="299"/>
      <c r="L314" s="67"/>
    </row>
    <row r="315" spans="1:12" s="72" customFormat="1" ht="12.75">
      <c r="A315" s="68"/>
      <c r="B315" s="299"/>
      <c r="L315" s="67"/>
    </row>
    <row r="316" spans="1:12" s="72" customFormat="1" ht="12.75">
      <c r="A316" s="68"/>
      <c r="B316" s="299"/>
      <c r="L316" s="67"/>
    </row>
    <row r="317" spans="1:12" s="72" customFormat="1" ht="12.75">
      <c r="A317" s="68"/>
      <c r="B317" s="299"/>
      <c r="L317" s="67"/>
    </row>
    <row r="318" spans="1:12" s="72" customFormat="1" ht="12.75">
      <c r="A318" s="68"/>
      <c r="B318" s="299"/>
      <c r="L318" s="67"/>
    </row>
    <row r="319" spans="1:12" s="72" customFormat="1" ht="12.75">
      <c r="A319" s="68"/>
      <c r="B319" s="299"/>
      <c r="L319" s="67"/>
    </row>
    <row r="320" spans="1:12" s="72" customFormat="1" ht="12.75">
      <c r="A320" s="68"/>
      <c r="B320" s="299"/>
      <c r="L320" s="67"/>
    </row>
    <row r="321" spans="1:12" s="72" customFormat="1" ht="12.75">
      <c r="A321" s="68"/>
      <c r="B321" s="299"/>
      <c r="L321" s="67"/>
    </row>
    <row r="322" spans="1:12" s="72" customFormat="1" ht="12.75">
      <c r="A322" s="68"/>
      <c r="B322" s="299"/>
      <c r="L322" s="67"/>
    </row>
    <row r="323" spans="1:12" s="72" customFormat="1" ht="12.75">
      <c r="A323" s="68"/>
      <c r="B323" s="299"/>
      <c r="L323" s="67"/>
    </row>
    <row r="324" spans="1:12" s="72" customFormat="1" ht="12.75">
      <c r="A324" s="68"/>
      <c r="B324" s="299"/>
      <c r="L324" s="67"/>
    </row>
    <row r="325" spans="1:12" s="72" customFormat="1" ht="12.75">
      <c r="A325" s="68"/>
      <c r="B325" s="299"/>
      <c r="L325" s="67"/>
    </row>
    <row r="326" spans="1:12" s="72" customFormat="1" ht="12.75">
      <c r="A326" s="68"/>
      <c r="B326" s="299"/>
      <c r="L326" s="67"/>
    </row>
    <row r="327" spans="1:12" s="72" customFormat="1" ht="12.75">
      <c r="A327" s="68"/>
      <c r="B327" s="299"/>
      <c r="L327" s="67"/>
    </row>
    <row r="328" spans="1:12" s="72" customFormat="1" ht="12.75">
      <c r="A328" s="68"/>
      <c r="B328" s="299"/>
      <c r="L328" s="67"/>
    </row>
    <row r="329" spans="1:12" s="72" customFormat="1" ht="12.75">
      <c r="A329" s="68"/>
      <c r="B329" s="299"/>
      <c r="L329" s="67"/>
    </row>
    <row r="330" spans="1:12" s="72" customFormat="1" ht="12.75">
      <c r="A330" s="68"/>
      <c r="B330" s="299"/>
      <c r="L330" s="67"/>
    </row>
    <row r="331" spans="1:12" s="72" customFormat="1" ht="12.75">
      <c r="A331" s="68"/>
      <c r="B331" s="299"/>
      <c r="L331" s="67"/>
    </row>
    <row r="332" spans="1:12" s="72" customFormat="1" ht="12.75">
      <c r="A332" s="68"/>
      <c r="B332" s="299"/>
      <c r="L332" s="67"/>
    </row>
    <row r="333" spans="1:12" s="72" customFormat="1" ht="12.75">
      <c r="A333" s="68"/>
      <c r="B333" s="299"/>
      <c r="L333" s="67"/>
    </row>
    <row r="334" spans="1:12" s="72" customFormat="1" ht="12.75">
      <c r="A334" s="68"/>
      <c r="B334" s="299"/>
      <c r="L334" s="67"/>
    </row>
    <row r="335" spans="1:12" s="72" customFormat="1" ht="12.75">
      <c r="A335" s="68"/>
      <c r="B335" s="299"/>
      <c r="L335" s="67"/>
    </row>
    <row r="336" spans="1:12" s="72" customFormat="1" ht="12.75">
      <c r="A336" s="68"/>
      <c r="B336" s="299"/>
      <c r="L336" s="67"/>
    </row>
    <row r="337" spans="1:12" s="72" customFormat="1" ht="12.75">
      <c r="A337" s="68"/>
      <c r="B337" s="299"/>
      <c r="L337" s="67"/>
    </row>
    <row r="338" spans="1:12" s="72" customFormat="1" ht="12.75">
      <c r="A338" s="68"/>
      <c r="B338" s="299"/>
      <c r="L338" s="67"/>
    </row>
    <row r="339" spans="1:12" s="72" customFormat="1" ht="12.75">
      <c r="A339" s="68"/>
      <c r="B339" s="299"/>
      <c r="L339" s="67"/>
    </row>
    <row r="340" spans="1:12" s="72" customFormat="1" ht="12.75">
      <c r="A340" s="68"/>
      <c r="B340" s="299"/>
      <c r="L340" s="67"/>
    </row>
    <row r="341" spans="1:12" s="72" customFormat="1" ht="12.75">
      <c r="A341" s="68"/>
      <c r="B341" s="299"/>
      <c r="L341" s="67"/>
    </row>
    <row r="342" spans="1:12" s="72" customFormat="1" ht="12.75">
      <c r="A342" s="68"/>
      <c r="B342" s="299"/>
      <c r="L342" s="67"/>
    </row>
    <row r="343" spans="1:12" s="72" customFormat="1" ht="12.75">
      <c r="A343" s="68"/>
      <c r="B343" s="299"/>
      <c r="L343" s="67"/>
    </row>
    <row r="344" spans="1:12" s="72" customFormat="1" ht="12.75">
      <c r="A344" s="68"/>
      <c r="B344" s="299"/>
      <c r="L344" s="67"/>
    </row>
    <row r="345" spans="1:12" s="72" customFormat="1" ht="12.75">
      <c r="A345" s="68"/>
      <c r="B345" s="299"/>
      <c r="L345" s="67"/>
    </row>
    <row r="346" spans="1:12" s="72" customFormat="1" ht="12.75">
      <c r="A346" s="68"/>
      <c r="B346" s="299"/>
      <c r="L346" s="67"/>
    </row>
    <row r="347" spans="1:12" s="72" customFormat="1" ht="12.75">
      <c r="A347" s="68"/>
      <c r="B347" s="299"/>
      <c r="L347" s="67"/>
    </row>
    <row r="348" spans="1:12" s="72" customFormat="1" ht="12.75">
      <c r="A348" s="68"/>
      <c r="B348" s="299"/>
      <c r="L348" s="67"/>
    </row>
    <row r="349" spans="1:12" s="72" customFormat="1" ht="12.75">
      <c r="A349" s="68"/>
      <c r="B349" s="299"/>
      <c r="L349" s="67"/>
    </row>
    <row r="350" spans="1:12" s="72" customFormat="1" ht="12.75">
      <c r="A350" s="68"/>
      <c r="B350" s="299"/>
      <c r="L350" s="67"/>
    </row>
    <row r="351" spans="1:12" s="72" customFormat="1" ht="12.75">
      <c r="A351" s="68"/>
      <c r="B351" s="299"/>
      <c r="L351" s="67"/>
    </row>
    <row r="352" spans="1:12" s="72" customFormat="1" ht="12.75">
      <c r="A352" s="68"/>
      <c r="B352" s="299"/>
      <c r="L352" s="67"/>
    </row>
    <row r="353" spans="1:12" s="72" customFormat="1" ht="12.75">
      <c r="A353" s="68"/>
      <c r="B353" s="299"/>
      <c r="L353" s="67"/>
    </row>
    <row r="354" spans="1:12" s="72" customFormat="1" ht="12.75">
      <c r="A354" s="68"/>
      <c r="B354" s="299"/>
      <c r="L354" s="67"/>
    </row>
    <row r="355" spans="1:12" s="72" customFormat="1" ht="12.75">
      <c r="A355" s="68"/>
      <c r="B355" s="299"/>
      <c r="L355" s="67"/>
    </row>
    <row r="356" spans="1:12" s="72" customFormat="1" ht="12.75">
      <c r="A356" s="68"/>
      <c r="B356" s="299"/>
      <c r="L356" s="67"/>
    </row>
    <row r="357" spans="1:12" s="72" customFormat="1" ht="12.75">
      <c r="A357" s="68"/>
      <c r="B357" s="299"/>
      <c r="L357" s="67"/>
    </row>
    <row r="358" spans="1:12" s="72" customFormat="1" ht="12.75">
      <c r="A358" s="68"/>
      <c r="B358" s="299"/>
      <c r="L358" s="67"/>
    </row>
    <row r="359" spans="1:12" s="72" customFormat="1" ht="12.75">
      <c r="A359" s="68"/>
      <c r="B359" s="299"/>
      <c r="L359" s="67"/>
    </row>
    <row r="360" spans="1:12" s="72" customFormat="1" ht="12.75">
      <c r="A360" s="68"/>
      <c r="B360" s="299"/>
      <c r="L360" s="67"/>
    </row>
    <row r="361" spans="1:12" s="72" customFormat="1" ht="12.75">
      <c r="A361" s="68"/>
      <c r="B361" s="299"/>
      <c r="L361" s="67"/>
    </row>
    <row r="362" spans="1:12" s="72" customFormat="1" ht="12.75">
      <c r="A362" s="68"/>
      <c r="B362" s="299"/>
      <c r="L362" s="67"/>
    </row>
    <row r="363" spans="1:12" s="72" customFormat="1" ht="12.75">
      <c r="A363" s="68"/>
      <c r="B363" s="299"/>
      <c r="L363" s="67"/>
    </row>
    <row r="364" spans="1:12" s="72" customFormat="1" ht="12.75">
      <c r="A364" s="68"/>
      <c r="B364" s="299"/>
      <c r="L364" s="67"/>
    </row>
    <row r="365" spans="1:12" s="72" customFormat="1" ht="12.75">
      <c r="A365" s="68"/>
      <c r="B365" s="299"/>
      <c r="L365" s="67"/>
    </row>
    <row r="366" spans="1:12" s="72" customFormat="1" ht="12.75">
      <c r="A366" s="68"/>
      <c r="B366" s="299"/>
      <c r="L366" s="67"/>
    </row>
    <row r="367" spans="1:12" s="72" customFormat="1" ht="12.75">
      <c r="A367" s="68"/>
      <c r="B367" s="299"/>
      <c r="L367" s="67"/>
    </row>
    <row r="368" spans="1:12" s="72" customFormat="1" ht="12.75">
      <c r="A368" s="68"/>
      <c r="B368" s="299"/>
      <c r="L368" s="67"/>
    </row>
    <row r="369" spans="1:12" s="72" customFormat="1" ht="12.75">
      <c r="A369" s="68"/>
      <c r="B369" s="299"/>
      <c r="L369" s="67"/>
    </row>
    <row r="370" spans="1:12" s="72" customFormat="1" ht="12.75">
      <c r="A370" s="68"/>
      <c r="B370" s="299"/>
      <c r="L370" s="67"/>
    </row>
    <row r="371" spans="1:12" s="72" customFormat="1" ht="12.75">
      <c r="A371" s="68"/>
      <c r="B371" s="299"/>
      <c r="L371" s="67"/>
    </row>
    <row r="372" spans="1:12" s="72" customFormat="1" ht="12.75">
      <c r="A372" s="68"/>
      <c r="B372" s="299"/>
      <c r="L372" s="67"/>
    </row>
    <row r="373" spans="1:12" s="72" customFormat="1" ht="12.75">
      <c r="A373" s="68"/>
      <c r="B373" s="299"/>
      <c r="L373" s="67"/>
    </row>
    <row r="374" spans="1:12" s="72" customFormat="1" ht="12.75">
      <c r="A374" s="68"/>
      <c r="B374" s="299"/>
      <c r="L374" s="67"/>
    </row>
    <row r="375" spans="1:12" s="72" customFormat="1" ht="12.75">
      <c r="A375" s="68"/>
      <c r="B375" s="299"/>
      <c r="L375" s="67"/>
    </row>
    <row r="376" spans="1:12" s="72" customFormat="1" ht="12.75">
      <c r="A376" s="68"/>
      <c r="B376" s="299"/>
      <c r="L376" s="67"/>
    </row>
    <row r="377" spans="1:12" s="72" customFormat="1" ht="12.75">
      <c r="A377" s="68"/>
      <c r="B377" s="299"/>
      <c r="L377" s="67"/>
    </row>
    <row r="378" spans="1:12" s="72" customFormat="1" ht="12.75">
      <c r="A378" s="68"/>
      <c r="B378" s="299"/>
      <c r="L378" s="67"/>
    </row>
    <row r="379" spans="1:12" s="72" customFormat="1" ht="12.75">
      <c r="A379" s="68"/>
      <c r="B379" s="299"/>
      <c r="L379" s="67"/>
    </row>
    <row r="380" spans="1:12" s="72" customFormat="1" ht="12.75">
      <c r="A380" s="68"/>
      <c r="B380" s="299"/>
      <c r="L380" s="67"/>
    </row>
    <row r="381" spans="1:12" s="72" customFormat="1" ht="12.75">
      <c r="A381" s="68"/>
      <c r="B381" s="299"/>
      <c r="L381" s="67"/>
    </row>
    <row r="382" spans="1:12" s="72" customFormat="1" ht="12.75">
      <c r="A382" s="68"/>
      <c r="B382" s="299"/>
      <c r="L382" s="67"/>
    </row>
    <row r="383" spans="1:12" s="72" customFormat="1" ht="12.75">
      <c r="A383" s="68"/>
      <c r="B383" s="299"/>
      <c r="L383" s="67"/>
    </row>
    <row r="384" spans="1:12" s="72" customFormat="1" ht="12.75">
      <c r="A384" s="68"/>
      <c r="B384" s="299"/>
      <c r="L384" s="67"/>
    </row>
    <row r="385" spans="1:12" s="72" customFormat="1" ht="12.75">
      <c r="A385" s="68"/>
      <c r="B385" s="299"/>
      <c r="L385" s="67"/>
    </row>
    <row r="386" spans="1:12" s="72" customFormat="1" ht="12.75">
      <c r="A386" s="68"/>
      <c r="B386" s="299"/>
      <c r="L386" s="67"/>
    </row>
    <row r="387" spans="1:12" s="72" customFormat="1" ht="12.75">
      <c r="A387" s="68"/>
      <c r="B387" s="299"/>
      <c r="L387" s="67"/>
    </row>
    <row r="388" spans="1:12" s="72" customFormat="1" ht="12.75">
      <c r="A388" s="68"/>
      <c r="B388" s="299"/>
      <c r="L388" s="67"/>
    </row>
    <row r="389" spans="1:12" s="72" customFormat="1" ht="12.75">
      <c r="A389" s="68"/>
      <c r="B389" s="299"/>
      <c r="L389" s="67"/>
    </row>
    <row r="390" spans="1:12" s="72" customFormat="1" ht="12.75">
      <c r="A390" s="68"/>
      <c r="B390" s="299"/>
      <c r="L390" s="67"/>
    </row>
    <row r="391" spans="1:12" s="72" customFormat="1" ht="12.75">
      <c r="A391" s="68"/>
      <c r="B391" s="299"/>
      <c r="L391" s="67"/>
    </row>
    <row r="392" spans="1:12" s="72" customFormat="1" ht="12.75">
      <c r="A392" s="68"/>
      <c r="B392" s="299"/>
      <c r="L392" s="67"/>
    </row>
    <row r="393" spans="1:12" s="72" customFormat="1" ht="12.75">
      <c r="A393" s="68"/>
      <c r="B393" s="299"/>
      <c r="L393" s="67"/>
    </row>
    <row r="394" spans="1:12" s="72" customFormat="1" ht="12.75">
      <c r="A394" s="68"/>
      <c r="B394" s="299"/>
      <c r="L394" s="67"/>
    </row>
    <row r="395" spans="1:12" s="72" customFormat="1" ht="12.75">
      <c r="A395" s="68"/>
      <c r="B395" s="299"/>
      <c r="L395" s="67"/>
    </row>
    <row r="396" spans="1:12" s="72" customFormat="1" ht="12.75">
      <c r="A396" s="68"/>
      <c r="B396" s="299"/>
      <c r="L396" s="67"/>
    </row>
    <row r="397" spans="1:12" s="72" customFormat="1" ht="12.75">
      <c r="A397" s="68"/>
      <c r="B397" s="299"/>
      <c r="L397" s="67"/>
    </row>
    <row r="398" spans="1:12" s="72" customFormat="1" ht="12.75">
      <c r="A398" s="68"/>
      <c r="B398" s="299"/>
      <c r="L398" s="67"/>
    </row>
    <row r="399" spans="1:12" s="72" customFormat="1" ht="12.75">
      <c r="A399" s="68"/>
      <c r="B399" s="299"/>
      <c r="L399" s="67"/>
    </row>
    <row r="400" spans="1:12" s="72" customFormat="1" ht="12.75">
      <c r="A400" s="68"/>
      <c r="B400" s="299"/>
      <c r="L400" s="67"/>
    </row>
    <row r="401" spans="1:12" s="72" customFormat="1" ht="12.75">
      <c r="A401" s="68"/>
      <c r="B401" s="299"/>
      <c r="L401" s="67"/>
    </row>
    <row r="402" spans="1:12" s="72" customFormat="1" ht="12.75">
      <c r="A402" s="68"/>
      <c r="B402" s="299"/>
      <c r="L402" s="67"/>
    </row>
    <row r="403" spans="1:12" s="72" customFormat="1" ht="12.75">
      <c r="A403" s="68"/>
      <c r="B403" s="299"/>
      <c r="L403" s="67"/>
    </row>
    <row r="404" spans="1:12" s="72" customFormat="1" ht="12.75">
      <c r="A404" s="68"/>
      <c r="B404" s="299"/>
      <c r="L404" s="67"/>
    </row>
    <row r="405" spans="1:12" s="72" customFormat="1" ht="12.75">
      <c r="A405" s="68"/>
      <c r="B405" s="299"/>
      <c r="L405" s="67"/>
    </row>
    <row r="406" spans="1:12" s="72" customFormat="1" ht="12.75">
      <c r="A406" s="68"/>
      <c r="B406" s="299"/>
      <c r="L406" s="67"/>
    </row>
    <row r="407" spans="1:12" s="72" customFormat="1" ht="12.75">
      <c r="A407" s="68"/>
      <c r="B407" s="299"/>
      <c r="L407" s="67"/>
    </row>
    <row r="408" spans="1:12" s="72" customFormat="1" ht="12.75">
      <c r="A408" s="68"/>
      <c r="B408" s="299"/>
      <c r="L408" s="67"/>
    </row>
    <row r="409" spans="1:12" s="72" customFormat="1" ht="12.75">
      <c r="A409" s="68"/>
      <c r="B409" s="299"/>
      <c r="L409" s="67"/>
    </row>
    <row r="410" spans="1:12" s="72" customFormat="1" ht="12.75">
      <c r="A410" s="68"/>
      <c r="B410" s="299"/>
      <c r="L410" s="67"/>
    </row>
    <row r="411" spans="1:12" s="72" customFormat="1" ht="12.75">
      <c r="A411" s="68"/>
      <c r="B411" s="299"/>
      <c r="L411" s="67"/>
    </row>
    <row r="412" spans="1:12" s="72" customFormat="1" ht="12.75">
      <c r="A412" s="68"/>
      <c r="B412" s="299"/>
      <c r="L412" s="67"/>
    </row>
    <row r="413" spans="1:12" s="72" customFormat="1" ht="12.75">
      <c r="A413" s="68"/>
      <c r="B413" s="299"/>
      <c r="L413" s="67"/>
    </row>
    <row r="414" spans="1:12" s="72" customFormat="1" ht="12.75">
      <c r="A414" s="68"/>
      <c r="B414" s="299"/>
      <c r="L414" s="67"/>
    </row>
    <row r="415" spans="1:12" s="72" customFormat="1" ht="12.75">
      <c r="A415" s="68"/>
      <c r="B415" s="299"/>
      <c r="L415" s="67"/>
    </row>
    <row r="416" spans="1:12" s="72" customFormat="1" ht="12.75">
      <c r="A416" s="68"/>
      <c r="B416" s="299"/>
      <c r="L416" s="67"/>
    </row>
    <row r="417" spans="1:12" s="72" customFormat="1" ht="12.75">
      <c r="A417" s="68"/>
      <c r="B417" s="299"/>
      <c r="L417" s="67"/>
    </row>
    <row r="418" spans="1:12" s="72" customFormat="1" ht="12.75">
      <c r="A418" s="68"/>
      <c r="B418" s="299"/>
      <c r="L418" s="67"/>
    </row>
    <row r="419" spans="1:12" s="72" customFormat="1" ht="12.75">
      <c r="A419" s="68"/>
      <c r="B419" s="299"/>
      <c r="L419" s="67"/>
    </row>
    <row r="420" spans="1:12" s="72" customFormat="1" ht="12.75">
      <c r="A420" s="68"/>
      <c r="B420" s="299"/>
      <c r="L420" s="67"/>
    </row>
    <row r="421" spans="1:12" s="72" customFormat="1" ht="12.75">
      <c r="A421" s="68"/>
      <c r="B421" s="299"/>
      <c r="L421" s="67"/>
    </row>
    <row r="422" spans="1:12" s="72" customFormat="1" ht="12.75">
      <c r="A422" s="68"/>
      <c r="B422" s="299"/>
      <c r="L422" s="67"/>
    </row>
    <row r="423" spans="1:12" s="72" customFormat="1" ht="12.75">
      <c r="A423" s="68"/>
      <c r="B423" s="299"/>
      <c r="L423" s="67"/>
    </row>
    <row r="424" spans="1:12" s="72" customFormat="1" ht="12.75">
      <c r="A424" s="68"/>
      <c r="B424" s="299"/>
      <c r="L424" s="67"/>
    </row>
    <row r="425" spans="1:12" s="72" customFormat="1" ht="12.75">
      <c r="A425" s="68"/>
      <c r="B425" s="299"/>
      <c r="L425" s="67"/>
    </row>
    <row r="426" spans="1:12" s="72" customFormat="1" ht="12.75">
      <c r="A426" s="68"/>
      <c r="B426" s="299"/>
      <c r="L426" s="67"/>
    </row>
    <row r="427" spans="1:12" s="72" customFormat="1" ht="12.75">
      <c r="A427" s="68"/>
      <c r="B427" s="299"/>
      <c r="L427" s="67"/>
    </row>
    <row r="428" spans="1:12" s="72" customFormat="1" ht="12.75">
      <c r="A428" s="68"/>
      <c r="B428" s="299"/>
      <c r="L428" s="67"/>
    </row>
    <row r="429" spans="1:12" s="72" customFormat="1" ht="12.75">
      <c r="A429" s="68"/>
      <c r="B429" s="299"/>
      <c r="L429" s="67"/>
    </row>
    <row r="430" spans="1:12" s="72" customFormat="1" ht="12.75">
      <c r="A430" s="68"/>
      <c r="B430" s="299"/>
      <c r="L430" s="67"/>
    </row>
    <row r="431" spans="1:12" s="72" customFormat="1" ht="12.75">
      <c r="A431" s="68"/>
      <c r="B431" s="299"/>
      <c r="L431" s="67"/>
    </row>
    <row r="432" spans="1:12" s="72" customFormat="1" ht="12.75">
      <c r="A432" s="68"/>
      <c r="B432" s="299"/>
      <c r="L432" s="67"/>
    </row>
    <row r="433" spans="1:12" s="72" customFormat="1" ht="12.75">
      <c r="A433" s="68"/>
      <c r="B433" s="299"/>
      <c r="L433" s="67"/>
    </row>
    <row r="434" spans="1:12" s="72" customFormat="1" ht="12.75">
      <c r="A434" s="68"/>
      <c r="B434" s="299"/>
      <c r="L434" s="67"/>
    </row>
    <row r="435" spans="1:12" s="72" customFormat="1" ht="12.75">
      <c r="A435" s="68"/>
      <c r="B435" s="299"/>
      <c r="L435" s="67"/>
    </row>
    <row r="436" spans="1:12" s="72" customFormat="1" ht="12.75">
      <c r="A436" s="68"/>
      <c r="B436" s="299"/>
      <c r="L436" s="67"/>
    </row>
    <row r="437" spans="1:12" s="72" customFormat="1" ht="12.75">
      <c r="A437" s="68"/>
      <c r="B437" s="299"/>
      <c r="L437" s="67"/>
    </row>
    <row r="438" spans="1:12" s="72" customFormat="1" ht="12.75">
      <c r="A438" s="68"/>
      <c r="B438" s="299"/>
      <c r="L438" s="67"/>
    </row>
    <row r="439" spans="1:12" s="72" customFormat="1" ht="12.75">
      <c r="A439" s="68"/>
      <c r="B439" s="299"/>
      <c r="L439" s="67"/>
    </row>
    <row r="440" spans="1:12" s="72" customFormat="1" ht="12.75">
      <c r="A440" s="68"/>
      <c r="B440" s="299"/>
      <c r="L440" s="67"/>
    </row>
    <row r="441" spans="1:12" s="72" customFormat="1" ht="12.75">
      <c r="A441" s="68"/>
      <c r="B441" s="299"/>
      <c r="L441" s="67"/>
    </row>
    <row r="442" spans="1:12" s="72" customFormat="1" ht="12.75">
      <c r="A442" s="68"/>
      <c r="B442" s="299"/>
      <c r="L442" s="67"/>
    </row>
    <row r="443" spans="1:12" s="72" customFormat="1" ht="12.75">
      <c r="A443" s="68"/>
      <c r="B443" s="299"/>
      <c r="L443" s="67"/>
    </row>
    <row r="444" spans="1:12" s="72" customFormat="1" ht="12.75">
      <c r="A444" s="68"/>
      <c r="B444" s="299"/>
      <c r="L444" s="67"/>
    </row>
    <row r="445" spans="1:12" s="72" customFormat="1" ht="12.75">
      <c r="A445" s="68"/>
      <c r="B445" s="299"/>
      <c r="L445" s="67"/>
    </row>
    <row r="446" spans="1:12" s="72" customFormat="1" ht="12.75">
      <c r="A446" s="68"/>
      <c r="B446" s="299"/>
      <c r="L446" s="67"/>
    </row>
    <row r="447" spans="1:12" s="72" customFormat="1" ht="12.75">
      <c r="A447" s="68"/>
      <c r="B447" s="299"/>
      <c r="L447" s="67"/>
    </row>
    <row r="448" spans="1:12" s="72" customFormat="1" ht="12.75">
      <c r="A448" s="68"/>
      <c r="B448" s="299"/>
      <c r="L448" s="67"/>
    </row>
    <row r="449" spans="1:12" s="72" customFormat="1" ht="12.75">
      <c r="A449" s="68"/>
      <c r="B449" s="299"/>
      <c r="L449" s="67"/>
    </row>
    <row r="450" spans="1:12" s="72" customFormat="1" ht="12.75">
      <c r="A450" s="68"/>
      <c r="B450" s="299"/>
      <c r="L450" s="67"/>
    </row>
    <row r="451" spans="1:12" s="72" customFormat="1" ht="12.75">
      <c r="A451" s="68"/>
      <c r="B451" s="299"/>
      <c r="L451" s="67"/>
    </row>
    <row r="452" spans="1:12" s="72" customFormat="1" ht="12.75">
      <c r="A452" s="68"/>
      <c r="B452" s="299"/>
      <c r="L452" s="67"/>
    </row>
    <row r="453" spans="1:12" s="72" customFormat="1" ht="12.75">
      <c r="A453" s="68"/>
      <c r="B453" s="299"/>
      <c r="L453" s="67"/>
    </row>
    <row r="454" spans="1:12" s="72" customFormat="1" ht="12.75">
      <c r="A454" s="68"/>
      <c r="B454" s="299"/>
      <c r="L454" s="67"/>
    </row>
    <row r="455" spans="1:12" s="72" customFormat="1" ht="12.75">
      <c r="A455" s="68"/>
      <c r="B455" s="299"/>
      <c r="L455" s="67"/>
    </row>
    <row r="456" spans="1:12" s="72" customFormat="1" ht="12.75">
      <c r="A456" s="68"/>
      <c r="B456" s="299"/>
      <c r="L456" s="67"/>
    </row>
    <row r="457" spans="1:12" s="72" customFormat="1" ht="12.75">
      <c r="A457" s="68"/>
      <c r="B457" s="299"/>
      <c r="L457" s="67"/>
    </row>
    <row r="458" spans="1:12" s="72" customFormat="1" ht="12.75">
      <c r="A458" s="68"/>
      <c r="B458" s="299"/>
      <c r="L458" s="67"/>
    </row>
    <row r="459" spans="1:12" s="72" customFormat="1" ht="12.75">
      <c r="A459" s="68"/>
      <c r="B459" s="299"/>
      <c r="L459" s="67"/>
    </row>
    <row r="460" spans="1:12" s="72" customFormat="1" ht="12.75">
      <c r="A460" s="68"/>
      <c r="B460" s="299"/>
      <c r="L460" s="67"/>
    </row>
    <row r="461" spans="1:12" s="72" customFormat="1" ht="12.75">
      <c r="A461" s="68"/>
      <c r="B461" s="299"/>
      <c r="L461" s="67"/>
    </row>
    <row r="462" spans="1:12" s="72" customFormat="1" ht="12.75">
      <c r="A462" s="68"/>
      <c r="B462" s="299"/>
      <c r="L462" s="67"/>
    </row>
    <row r="463" spans="1:12" s="72" customFormat="1" ht="12.75">
      <c r="A463" s="68"/>
      <c r="B463" s="299"/>
      <c r="L463" s="67"/>
    </row>
    <row r="464" spans="1:12" s="72" customFormat="1" ht="12.75">
      <c r="A464" s="68"/>
      <c r="B464" s="299"/>
      <c r="L464" s="67"/>
    </row>
    <row r="465" spans="1:12" s="72" customFormat="1" ht="12.75">
      <c r="A465" s="68"/>
      <c r="B465" s="299"/>
      <c r="L465" s="67"/>
    </row>
    <row r="466" spans="1:12" s="72" customFormat="1" ht="12.75">
      <c r="A466" s="68"/>
      <c r="B466" s="299"/>
      <c r="L466" s="67"/>
    </row>
    <row r="467" spans="1:12" s="72" customFormat="1" ht="12.75">
      <c r="A467" s="68"/>
      <c r="B467" s="299"/>
      <c r="L467" s="67"/>
    </row>
    <row r="468" spans="1:12" s="72" customFormat="1" ht="12.75">
      <c r="A468" s="68"/>
      <c r="B468" s="299"/>
      <c r="L468" s="67"/>
    </row>
    <row r="469" spans="1:12" s="72" customFormat="1" ht="12.75">
      <c r="A469" s="68"/>
      <c r="B469" s="299"/>
      <c r="L469" s="67"/>
    </row>
    <row r="470" spans="1:12" s="72" customFormat="1" ht="12.75">
      <c r="A470" s="68"/>
      <c r="B470" s="299"/>
      <c r="L470" s="67"/>
    </row>
    <row r="471" spans="1:12" s="72" customFormat="1" ht="12.75">
      <c r="A471" s="68"/>
      <c r="B471" s="299"/>
      <c r="L471" s="67"/>
    </row>
    <row r="472" spans="1:12" s="72" customFormat="1" ht="12.75">
      <c r="A472" s="68"/>
      <c r="B472" s="299"/>
      <c r="L472" s="67"/>
    </row>
    <row r="473" spans="1:12" s="72" customFormat="1" ht="12.75">
      <c r="A473" s="68"/>
      <c r="B473" s="299"/>
      <c r="L473" s="67"/>
    </row>
    <row r="474" spans="1:12" s="72" customFormat="1" ht="12.75">
      <c r="A474" s="68"/>
      <c r="B474" s="299"/>
      <c r="L474" s="67"/>
    </row>
    <row r="475" spans="1:12" s="72" customFormat="1" ht="12.75">
      <c r="A475" s="68"/>
      <c r="B475" s="299"/>
      <c r="L475" s="67"/>
    </row>
    <row r="476" spans="1:12" s="72" customFormat="1" ht="12.75">
      <c r="A476" s="68"/>
      <c r="B476" s="299"/>
      <c r="L476" s="67"/>
    </row>
    <row r="477" spans="1:12" s="72" customFormat="1" ht="12.75">
      <c r="A477" s="68"/>
      <c r="B477" s="299"/>
      <c r="L477" s="67"/>
    </row>
    <row r="478" spans="1:12" s="72" customFormat="1" ht="12.75">
      <c r="A478" s="68"/>
      <c r="B478" s="299"/>
      <c r="L478" s="67"/>
    </row>
    <row r="479" spans="1:12" s="72" customFormat="1" ht="12.75">
      <c r="A479" s="68"/>
      <c r="B479" s="299"/>
      <c r="L479" s="67"/>
    </row>
    <row r="480" spans="1:12" s="72" customFormat="1" ht="12.75">
      <c r="A480" s="68"/>
      <c r="B480" s="299"/>
      <c r="L480" s="67"/>
    </row>
    <row r="481" spans="1:12" s="72" customFormat="1" ht="12.75">
      <c r="A481" s="68"/>
      <c r="B481" s="299"/>
      <c r="L481" s="67"/>
    </row>
    <row r="482" spans="1:12" s="72" customFormat="1" ht="12.75">
      <c r="A482" s="68"/>
      <c r="B482" s="299"/>
      <c r="L482" s="67"/>
    </row>
    <row r="483" spans="1:12" s="72" customFormat="1" ht="12.75">
      <c r="A483" s="68"/>
      <c r="B483" s="299"/>
      <c r="L483" s="67"/>
    </row>
    <row r="484" spans="1:12" s="72" customFormat="1" ht="12.75">
      <c r="A484" s="68"/>
      <c r="B484" s="299"/>
      <c r="L484" s="67"/>
    </row>
    <row r="485" spans="1:12" s="72" customFormat="1" ht="12.75">
      <c r="A485" s="68"/>
      <c r="B485" s="299"/>
      <c r="L485" s="67"/>
    </row>
    <row r="486" spans="1:12" s="72" customFormat="1" ht="12.75">
      <c r="A486" s="68"/>
      <c r="B486" s="299"/>
      <c r="L486" s="67"/>
    </row>
    <row r="487" spans="1:12" s="72" customFormat="1" ht="12.75">
      <c r="A487" s="68"/>
      <c r="B487" s="299"/>
      <c r="L487" s="67"/>
    </row>
    <row r="488" spans="1:12" s="72" customFormat="1" ht="12.75">
      <c r="A488" s="68"/>
      <c r="B488" s="299"/>
      <c r="L488" s="67"/>
    </row>
    <row r="489" spans="1:12" s="72" customFormat="1" ht="12.75">
      <c r="A489" s="68"/>
      <c r="B489" s="299"/>
      <c r="L489" s="67"/>
    </row>
    <row r="490" spans="1:12" s="72" customFormat="1" ht="12.75">
      <c r="A490" s="68"/>
      <c r="B490" s="299"/>
      <c r="L490" s="67"/>
    </row>
    <row r="491" spans="1:12" s="72" customFormat="1" ht="12.75">
      <c r="A491" s="68"/>
      <c r="B491" s="299"/>
      <c r="L491" s="67"/>
    </row>
    <row r="492" spans="1:12" s="72" customFormat="1" ht="12.75">
      <c r="A492" s="68"/>
      <c r="B492" s="299"/>
      <c r="L492" s="67"/>
    </row>
    <row r="493" spans="1:12" s="72" customFormat="1" ht="12.75">
      <c r="A493" s="68"/>
      <c r="B493" s="299"/>
      <c r="L493" s="67"/>
    </row>
    <row r="494" spans="1:12" s="72" customFormat="1" ht="12.75">
      <c r="A494" s="68"/>
      <c r="B494" s="299"/>
      <c r="L494" s="67"/>
    </row>
    <row r="495" spans="1:12" s="72" customFormat="1" ht="12.75">
      <c r="A495" s="68"/>
      <c r="B495" s="299"/>
      <c r="L495" s="67"/>
    </row>
    <row r="496" spans="1:12" s="72" customFormat="1" ht="12.75">
      <c r="A496" s="68"/>
      <c r="B496" s="299"/>
      <c r="L496" s="67"/>
    </row>
    <row r="497" spans="1:12" s="72" customFormat="1" ht="12.75">
      <c r="A497" s="68"/>
      <c r="B497" s="299"/>
      <c r="L497" s="67"/>
    </row>
    <row r="498" spans="1:12" s="72" customFormat="1" ht="12.75">
      <c r="A498" s="68"/>
      <c r="B498" s="299"/>
      <c r="L498" s="67"/>
    </row>
    <row r="499" spans="1:12" s="72" customFormat="1" ht="12.75">
      <c r="A499" s="68"/>
      <c r="B499" s="299"/>
      <c r="L499" s="67"/>
    </row>
    <row r="500" spans="1:12" s="72" customFormat="1" ht="12.75">
      <c r="A500" s="68"/>
      <c r="B500" s="299"/>
      <c r="L500" s="67"/>
    </row>
    <row r="501" spans="1:12" s="72" customFormat="1" ht="12.75">
      <c r="A501" s="68"/>
      <c r="B501" s="299"/>
      <c r="L501" s="67"/>
    </row>
    <row r="502" spans="1:12" s="72" customFormat="1" ht="12.75">
      <c r="A502" s="68"/>
      <c r="B502" s="299"/>
      <c r="L502" s="67"/>
    </row>
    <row r="503" spans="1:12" s="72" customFormat="1" ht="12.75">
      <c r="A503" s="68"/>
      <c r="B503" s="299"/>
      <c r="L503" s="67"/>
    </row>
    <row r="504" spans="1:12" s="72" customFormat="1" ht="12.75">
      <c r="A504" s="68"/>
      <c r="B504" s="299"/>
      <c r="L504" s="67"/>
    </row>
    <row r="505" spans="1:12" s="72" customFormat="1" ht="12.75">
      <c r="A505" s="68"/>
      <c r="B505" s="299"/>
      <c r="L505" s="67"/>
    </row>
    <row r="506" spans="1:12" s="72" customFormat="1" ht="12.75">
      <c r="A506" s="68"/>
      <c r="B506" s="299"/>
      <c r="L506" s="67"/>
    </row>
    <row r="507" spans="1:12" s="72" customFormat="1" ht="12.75">
      <c r="A507" s="68"/>
      <c r="B507" s="299"/>
      <c r="L507" s="67"/>
    </row>
    <row r="508" spans="1:12" s="72" customFormat="1" ht="12.75">
      <c r="A508" s="68"/>
      <c r="B508" s="299"/>
      <c r="L508" s="67"/>
    </row>
    <row r="509" spans="1:12" s="72" customFormat="1" ht="12.75">
      <c r="A509" s="68"/>
      <c r="B509" s="299"/>
      <c r="L509" s="67"/>
    </row>
    <row r="510" spans="1:12" s="72" customFormat="1" ht="12.75">
      <c r="A510" s="68"/>
      <c r="B510" s="299"/>
      <c r="L510" s="67"/>
    </row>
    <row r="511" spans="1:12" s="72" customFormat="1" ht="12.75">
      <c r="A511" s="68"/>
      <c r="B511" s="299"/>
      <c r="L511" s="67"/>
    </row>
    <row r="512" spans="1:12" s="72" customFormat="1" ht="12.75">
      <c r="A512" s="68"/>
      <c r="B512" s="299"/>
      <c r="L512" s="67"/>
    </row>
    <row r="513" spans="1:12" s="72" customFormat="1" ht="12.75">
      <c r="A513" s="68"/>
      <c r="B513" s="299"/>
      <c r="L513" s="67"/>
    </row>
    <row r="514" spans="1:12" s="72" customFormat="1" ht="12.75">
      <c r="A514" s="68"/>
      <c r="B514" s="299"/>
      <c r="L514" s="67"/>
    </row>
    <row r="515" spans="1:12" s="72" customFormat="1" ht="12.75">
      <c r="A515" s="68"/>
      <c r="B515" s="299"/>
      <c r="L515" s="67"/>
    </row>
    <row r="516" spans="1:12" s="72" customFormat="1" ht="12.75">
      <c r="A516" s="68"/>
      <c r="B516" s="299"/>
      <c r="L516" s="67"/>
    </row>
    <row r="517" spans="1:12" s="72" customFormat="1" ht="12.75">
      <c r="A517" s="68"/>
      <c r="B517" s="299"/>
      <c r="L517" s="67"/>
    </row>
    <row r="518" spans="1:12" s="72" customFormat="1" ht="12.75">
      <c r="A518" s="68"/>
      <c r="B518" s="299"/>
      <c r="L518" s="67"/>
    </row>
    <row r="519" spans="1:12" s="72" customFormat="1" ht="12.75">
      <c r="A519" s="68"/>
      <c r="B519" s="299"/>
      <c r="L519" s="67"/>
    </row>
    <row r="520" spans="1:12" s="72" customFormat="1" ht="12.75">
      <c r="A520" s="68"/>
      <c r="B520" s="299"/>
      <c r="L520" s="67"/>
    </row>
    <row r="521" spans="1:12" s="72" customFormat="1" ht="12.75">
      <c r="A521" s="68"/>
      <c r="B521" s="299"/>
      <c r="L521" s="67"/>
    </row>
    <row r="522" spans="1:12" s="72" customFormat="1" ht="12.75">
      <c r="A522" s="68"/>
      <c r="B522" s="299"/>
      <c r="L522" s="67"/>
    </row>
    <row r="523" spans="1:12" s="72" customFormat="1" ht="12.75">
      <c r="A523" s="68"/>
      <c r="B523" s="299"/>
      <c r="L523" s="67"/>
    </row>
    <row r="524" spans="1:12" s="72" customFormat="1" ht="12.75">
      <c r="A524" s="68"/>
      <c r="B524" s="299"/>
      <c r="L524" s="67"/>
    </row>
    <row r="525" spans="1:12" s="72" customFormat="1" ht="12.75">
      <c r="A525" s="68"/>
      <c r="B525" s="299"/>
      <c r="L525" s="67"/>
    </row>
    <row r="526" spans="1:12" s="72" customFormat="1" ht="12.75">
      <c r="A526" s="68"/>
      <c r="B526" s="299"/>
      <c r="L526" s="67"/>
    </row>
    <row r="527" spans="1:12" s="72" customFormat="1" ht="12.75">
      <c r="A527" s="68"/>
      <c r="B527" s="299"/>
      <c r="L527" s="67"/>
    </row>
    <row r="528" spans="1:12" s="72" customFormat="1" ht="12.75">
      <c r="A528" s="68"/>
      <c r="B528" s="299"/>
      <c r="L528" s="67"/>
    </row>
    <row r="529" spans="1:12" s="72" customFormat="1" ht="12.75">
      <c r="A529" s="68"/>
      <c r="B529" s="299"/>
      <c r="L529" s="67"/>
    </row>
    <row r="530" spans="1:12" s="72" customFormat="1" ht="12.75">
      <c r="A530" s="68"/>
      <c r="B530" s="299"/>
      <c r="L530" s="67"/>
    </row>
    <row r="531" spans="1:12" s="72" customFormat="1" ht="12.75">
      <c r="A531" s="68"/>
      <c r="B531" s="299"/>
      <c r="L531" s="67"/>
    </row>
    <row r="532" spans="1:12" s="72" customFormat="1" ht="12.75">
      <c r="A532" s="68"/>
      <c r="B532" s="299"/>
      <c r="L532" s="67"/>
    </row>
    <row r="533" spans="1:12" s="72" customFormat="1" ht="12.75">
      <c r="A533" s="68"/>
      <c r="B533" s="299"/>
      <c r="L533" s="67"/>
    </row>
    <row r="534" spans="1:12" s="72" customFormat="1" ht="12.75">
      <c r="A534" s="68"/>
      <c r="B534" s="299"/>
      <c r="L534" s="67"/>
    </row>
    <row r="535" spans="1:12" s="72" customFormat="1" ht="12.75">
      <c r="A535" s="68"/>
      <c r="B535" s="299"/>
      <c r="L535" s="67"/>
    </row>
    <row r="536" spans="1:12" s="72" customFormat="1" ht="12.75">
      <c r="A536" s="68"/>
      <c r="B536" s="299"/>
      <c r="L536" s="67"/>
    </row>
    <row r="537" spans="1:12" s="72" customFormat="1" ht="12.75">
      <c r="A537" s="68"/>
      <c r="B537" s="299"/>
      <c r="L537" s="67"/>
    </row>
    <row r="538" spans="1:12" s="72" customFormat="1" ht="12.75">
      <c r="A538" s="68"/>
      <c r="B538" s="299"/>
      <c r="L538" s="67"/>
    </row>
    <row r="539" spans="1:12" s="72" customFormat="1" ht="12.75">
      <c r="A539" s="68"/>
      <c r="B539" s="299"/>
      <c r="L539" s="67"/>
    </row>
    <row r="540" spans="1:12" s="72" customFormat="1" ht="12.75">
      <c r="A540" s="68"/>
      <c r="B540" s="299"/>
      <c r="L540" s="67"/>
    </row>
    <row r="541" spans="1:12" s="72" customFormat="1" ht="12.75">
      <c r="A541" s="68"/>
      <c r="B541" s="299"/>
      <c r="L541" s="67"/>
    </row>
    <row r="542" spans="1:12" s="72" customFormat="1" ht="12.75">
      <c r="A542" s="68"/>
      <c r="B542" s="299"/>
      <c r="L542" s="67"/>
    </row>
    <row r="543" spans="1:12" s="72" customFormat="1" ht="12.75">
      <c r="A543" s="68"/>
      <c r="B543" s="299"/>
      <c r="L543" s="67"/>
    </row>
    <row r="544" spans="1:12" s="72" customFormat="1" ht="12.75">
      <c r="A544" s="68"/>
      <c r="B544" s="299"/>
      <c r="L544" s="67"/>
    </row>
    <row r="545" spans="1:12" s="72" customFormat="1" ht="12.75">
      <c r="A545" s="68"/>
      <c r="B545" s="299"/>
      <c r="L545" s="67"/>
    </row>
    <row r="546" spans="1:12" s="72" customFormat="1" ht="12.75">
      <c r="A546" s="68"/>
      <c r="B546" s="299"/>
      <c r="L546" s="67"/>
    </row>
    <row r="547" spans="1:12" s="72" customFormat="1" ht="12.75">
      <c r="A547" s="68"/>
      <c r="B547" s="299"/>
      <c r="L547" s="67"/>
    </row>
    <row r="548" spans="1:12" s="72" customFormat="1" ht="12.75">
      <c r="A548" s="68"/>
      <c r="B548" s="299"/>
      <c r="L548" s="67"/>
    </row>
    <row r="549" spans="1:12" s="72" customFormat="1" ht="12.75">
      <c r="A549" s="68"/>
      <c r="B549" s="299"/>
      <c r="L549" s="67"/>
    </row>
    <row r="550" spans="1:12" s="72" customFormat="1" ht="12.75">
      <c r="A550" s="68"/>
      <c r="B550" s="299"/>
      <c r="L550" s="67"/>
    </row>
    <row r="551" spans="1:12" s="72" customFormat="1" ht="12.75">
      <c r="A551" s="68"/>
      <c r="B551" s="299"/>
      <c r="L551" s="67"/>
    </row>
    <row r="552" spans="1:12" s="72" customFormat="1" ht="12.75">
      <c r="A552" s="68"/>
      <c r="B552" s="299"/>
      <c r="L552" s="67"/>
    </row>
    <row r="553" spans="1:12" s="72" customFormat="1" ht="12.75">
      <c r="A553" s="68"/>
      <c r="B553" s="299"/>
      <c r="L553" s="67"/>
    </row>
    <row r="554" spans="1:12" s="72" customFormat="1" ht="12.75">
      <c r="A554" s="68"/>
      <c r="B554" s="299"/>
      <c r="L554" s="67"/>
    </row>
    <row r="555" spans="1:12" s="72" customFormat="1" ht="12.75">
      <c r="A555" s="68"/>
      <c r="B555" s="299"/>
      <c r="L555" s="67"/>
    </row>
    <row r="556" spans="1:12" s="72" customFormat="1" ht="12.75">
      <c r="A556" s="68"/>
      <c r="B556" s="299"/>
      <c r="L556" s="67"/>
    </row>
    <row r="557" spans="1:12" s="72" customFormat="1" ht="12.75">
      <c r="A557" s="68"/>
      <c r="B557" s="299"/>
      <c r="L557" s="67"/>
    </row>
    <row r="558" spans="1:12" s="72" customFormat="1" ht="12.75">
      <c r="A558" s="68"/>
      <c r="B558" s="299"/>
      <c r="L558" s="67"/>
    </row>
    <row r="559" spans="1:12" s="72" customFormat="1" ht="12.75">
      <c r="A559" s="68"/>
      <c r="B559" s="299"/>
      <c r="L559" s="67"/>
    </row>
    <row r="560" spans="1:12" s="72" customFormat="1" ht="12.75">
      <c r="A560" s="68"/>
      <c r="B560" s="299"/>
      <c r="L560" s="67"/>
    </row>
    <row r="561" spans="1:12" s="72" customFormat="1" ht="12.75">
      <c r="A561" s="68"/>
      <c r="B561" s="299"/>
      <c r="L561" s="67"/>
    </row>
    <row r="562" spans="1:12" s="72" customFormat="1" ht="12.75">
      <c r="A562" s="68"/>
      <c r="B562" s="299"/>
      <c r="L562" s="67"/>
    </row>
    <row r="563" spans="1:12" s="72" customFormat="1" ht="12.75">
      <c r="A563" s="68"/>
      <c r="B563" s="299"/>
      <c r="L563" s="67"/>
    </row>
    <row r="564" spans="1:12" s="72" customFormat="1" ht="12.75">
      <c r="A564" s="68"/>
      <c r="B564" s="299"/>
      <c r="L564" s="67"/>
    </row>
    <row r="565" spans="1:12" s="72" customFormat="1" ht="12.75">
      <c r="A565" s="68"/>
      <c r="B565" s="299"/>
      <c r="L565" s="67"/>
    </row>
    <row r="566" spans="1:12" s="72" customFormat="1" ht="12.75">
      <c r="A566" s="68"/>
      <c r="B566" s="299"/>
      <c r="L566" s="67"/>
    </row>
    <row r="567" spans="1:12" s="72" customFormat="1" ht="12.75">
      <c r="A567" s="68"/>
      <c r="B567" s="299"/>
      <c r="L567" s="67"/>
    </row>
    <row r="568" spans="1:12" s="72" customFormat="1" ht="12.75">
      <c r="A568" s="68"/>
      <c r="B568" s="299"/>
      <c r="L568" s="67"/>
    </row>
    <row r="569" spans="1:12" s="72" customFormat="1" ht="12.75">
      <c r="A569" s="68"/>
      <c r="B569" s="299"/>
      <c r="L569" s="67"/>
    </row>
    <row r="570" spans="1:12" s="72" customFormat="1" ht="12.75">
      <c r="A570" s="68"/>
      <c r="B570" s="299"/>
      <c r="L570" s="67"/>
    </row>
    <row r="571" spans="1:12" s="72" customFormat="1" ht="12.75">
      <c r="A571" s="68"/>
      <c r="B571" s="299"/>
      <c r="L571" s="67"/>
    </row>
    <row r="572" spans="1:12" s="72" customFormat="1" ht="12.75">
      <c r="A572" s="68"/>
      <c r="B572" s="299"/>
      <c r="L572" s="67"/>
    </row>
    <row r="573" spans="1:12" s="72" customFormat="1" ht="12.75">
      <c r="A573" s="68"/>
      <c r="B573" s="299"/>
      <c r="L573" s="67"/>
    </row>
    <row r="574" spans="1:12" s="72" customFormat="1" ht="12.75">
      <c r="A574" s="68"/>
      <c r="B574" s="299"/>
      <c r="L574" s="67"/>
    </row>
    <row r="575" spans="1:12" s="72" customFormat="1" ht="12.75">
      <c r="A575" s="68"/>
      <c r="B575" s="299"/>
      <c r="L575" s="67"/>
    </row>
    <row r="576" spans="1:12" s="72" customFormat="1" ht="12.75">
      <c r="A576" s="68"/>
      <c r="B576" s="299"/>
      <c r="L576" s="67"/>
    </row>
    <row r="577" spans="1:12" s="72" customFormat="1" ht="12.75">
      <c r="A577" s="68"/>
      <c r="B577" s="299"/>
      <c r="L577" s="67"/>
    </row>
    <row r="578" spans="1:12" s="72" customFormat="1" ht="12.75">
      <c r="A578" s="68"/>
      <c r="B578" s="299"/>
      <c r="L578" s="67"/>
    </row>
    <row r="579" spans="1:12" s="72" customFormat="1" ht="12.75">
      <c r="A579" s="68"/>
      <c r="B579" s="299"/>
      <c r="L579" s="67"/>
    </row>
    <row r="580" spans="1:12" s="72" customFormat="1" ht="12.75">
      <c r="A580" s="68"/>
      <c r="B580" s="299"/>
      <c r="L580" s="67"/>
    </row>
    <row r="581" spans="1:12" s="72" customFormat="1" ht="12.75">
      <c r="A581" s="68"/>
      <c r="B581" s="299"/>
      <c r="L581" s="67"/>
    </row>
    <row r="582" spans="1:12" s="72" customFormat="1" ht="12.75">
      <c r="A582" s="68"/>
      <c r="B582" s="299"/>
      <c r="L582" s="67"/>
    </row>
    <row r="583" spans="1:12" s="72" customFormat="1" ht="12.75">
      <c r="A583" s="68"/>
      <c r="B583" s="299"/>
      <c r="L583" s="67"/>
    </row>
    <row r="584" spans="1:12" s="72" customFormat="1" ht="12.75">
      <c r="A584" s="68"/>
      <c r="B584" s="299"/>
      <c r="L584" s="67"/>
    </row>
    <row r="585" spans="1:12" s="72" customFormat="1" ht="12.75">
      <c r="A585" s="68"/>
      <c r="B585" s="299"/>
      <c r="L585" s="67"/>
    </row>
    <row r="586" spans="1:12" s="72" customFormat="1" ht="12.75">
      <c r="A586" s="68"/>
      <c r="B586" s="299"/>
      <c r="L586" s="67"/>
    </row>
    <row r="587" spans="1:12" s="72" customFormat="1" ht="12.75">
      <c r="A587" s="68"/>
      <c r="B587" s="299"/>
      <c r="L587" s="67"/>
    </row>
    <row r="588" spans="1:12" s="72" customFormat="1" ht="12.75">
      <c r="A588" s="68"/>
      <c r="B588" s="299"/>
      <c r="L588" s="67"/>
    </row>
    <row r="589" spans="1:12" s="72" customFormat="1" ht="12.75">
      <c r="A589" s="68"/>
      <c r="B589" s="299"/>
      <c r="L589" s="67"/>
    </row>
    <row r="590" spans="1:12" s="72" customFormat="1" ht="12.75">
      <c r="A590" s="68"/>
      <c r="B590" s="299"/>
      <c r="L590" s="67"/>
    </row>
    <row r="591" spans="1:12" s="72" customFormat="1" ht="12.75">
      <c r="A591" s="68"/>
      <c r="B591" s="299"/>
      <c r="L591" s="67"/>
    </row>
    <row r="592" spans="1:12" s="72" customFormat="1" ht="12.75">
      <c r="A592" s="68"/>
      <c r="B592" s="299"/>
      <c r="L592" s="67"/>
    </row>
    <row r="593" spans="1:12" s="72" customFormat="1" ht="12.75">
      <c r="A593" s="68"/>
      <c r="B593" s="299"/>
      <c r="L593" s="67"/>
    </row>
    <row r="594" spans="1:12" s="72" customFormat="1" ht="12.75">
      <c r="A594" s="68"/>
      <c r="B594" s="299"/>
      <c r="L594" s="67"/>
    </row>
    <row r="595" spans="1:12" s="72" customFormat="1" ht="12.75">
      <c r="A595" s="68"/>
      <c r="B595" s="299"/>
      <c r="L595" s="67"/>
    </row>
    <row r="596" spans="1:12" s="72" customFormat="1" ht="12.75">
      <c r="A596" s="68"/>
      <c r="B596" s="299"/>
      <c r="L596" s="67"/>
    </row>
    <row r="597" spans="1:12" s="72" customFormat="1" ht="12.75">
      <c r="A597" s="68"/>
      <c r="B597" s="299"/>
      <c r="L597" s="67"/>
    </row>
    <row r="598" spans="1:12" s="72" customFormat="1" ht="12.75">
      <c r="A598" s="68"/>
      <c r="B598" s="299"/>
      <c r="L598" s="67"/>
    </row>
    <row r="599" spans="1:12" s="72" customFormat="1" ht="12.75">
      <c r="A599" s="68"/>
      <c r="B599" s="299"/>
      <c r="L599" s="67"/>
    </row>
    <row r="600" spans="1:12" s="72" customFormat="1" ht="12.75">
      <c r="A600" s="68"/>
      <c r="B600" s="299"/>
      <c r="L600" s="67"/>
    </row>
    <row r="601" spans="1:12" s="72" customFormat="1" ht="12.75">
      <c r="A601" s="68"/>
      <c r="B601" s="299"/>
      <c r="L601" s="67"/>
    </row>
    <row r="602" spans="1:12" s="72" customFormat="1" ht="12.75">
      <c r="A602" s="68"/>
      <c r="B602" s="299"/>
      <c r="L602" s="67"/>
    </row>
    <row r="603" spans="1:12" s="72" customFormat="1" ht="12.75">
      <c r="A603" s="68"/>
      <c r="B603" s="299"/>
      <c r="L603" s="67"/>
    </row>
    <row r="604" spans="1:12" s="72" customFormat="1" ht="12.75">
      <c r="A604" s="68"/>
      <c r="B604" s="299"/>
      <c r="L604" s="67"/>
    </row>
    <row r="605" spans="1:12" s="72" customFormat="1" ht="12.75">
      <c r="A605" s="68"/>
      <c r="B605" s="299"/>
      <c r="L605" s="67"/>
    </row>
    <row r="606" spans="1:12" s="72" customFormat="1" ht="12.75">
      <c r="A606" s="68"/>
      <c r="B606" s="299"/>
      <c r="L606" s="67"/>
    </row>
    <row r="607" spans="1:12" s="72" customFormat="1" ht="12.75">
      <c r="A607" s="68"/>
      <c r="B607" s="299"/>
      <c r="L607" s="67"/>
    </row>
    <row r="608" spans="1:12" s="72" customFormat="1" ht="12.75">
      <c r="A608" s="68"/>
      <c r="B608" s="299"/>
      <c r="L608" s="67"/>
    </row>
    <row r="609" spans="1:12" s="72" customFormat="1" ht="12.75">
      <c r="A609" s="68"/>
      <c r="B609" s="299"/>
      <c r="L609" s="67"/>
    </row>
    <row r="610" spans="1:12" s="72" customFormat="1" ht="12.75">
      <c r="A610" s="68"/>
      <c r="B610" s="299"/>
      <c r="L610" s="67"/>
    </row>
    <row r="611" spans="1:12" s="72" customFormat="1" ht="12.75">
      <c r="A611" s="68"/>
      <c r="B611" s="299"/>
      <c r="L611" s="67"/>
    </row>
    <row r="612" spans="1:12" s="72" customFormat="1" ht="12.75">
      <c r="A612" s="68"/>
      <c r="B612" s="299"/>
      <c r="L612" s="67"/>
    </row>
    <row r="613" spans="1:12" s="72" customFormat="1" ht="12.75">
      <c r="A613" s="68"/>
      <c r="B613" s="299"/>
      <c r="L613" s="67"/>
    </row>
    <row r="614" spans="1:12" s="72" customFormat="1" ht="12.75">
      <c r="A614" s="68"/>
      <c r="B614" s="299"/>
      <c r="L614" s="67"/>
    </row>
    <row r="615" spans="1:12" s="72" customFormat="1" ht="12.75">
      <c r="A615" s="68"/>
      <c r="B615" s="299"/>
      <c r="L615" s="67"/>
    </row>
    <row r="616" spans="1:12" s="72" customFormat="1" ht="12.75">
      <c r="A616" s="68"/>
      <c r="B616" s="299"/>
      <c r="L616" s="67"/>
    </row>
    <row r="617" spans="1:12" s="72" customFormat="1" ht="12.75">
      <c r="A617" s="68"/>
      <c r="B617" s="299"/>
      <c r="L617" s="67"/>
    </row>
    <row r="618" spans="1:12" s="72" customFormat="1" ht="12.75">
      <c r="A618" s="68"/>
      <c r="B618" s="299"/>
      <c r="L618" s="67"/>
    </row>
    <row r="619" spans="1:12" s="72" customFormat="1" ht="12.75">
      <c r="A619" s="68"/>
      <c r="B619" s="299"/>
      <c r="L619" s="67"/>
    </row>
    <row r="620" spans="1:12" s="72" customFormat="1" ht="12.75">
      <c r="A620" s="68"/>
      <c r="B620" s="299"/>
      <c r="L620" s="67"/>
    </row>
    <row r="621" spans="1:12" s="72" customFormat="1" ht="12.75">
      <c r="A621" s="68"/>
      <c r="B621" s="299"/>
      <c r="L621" s="67"/>
    </row>
    <row r="622" spans="1:12" s="72" customFormat="1" ht="12.75">
      <c r="A622" s="68"/>
      <c r="B622" s="299"/>
      <c r="L622" s="67"/>
    </row>
    <row r="623" spans="1:12" s="72" customFormat="1" ht="12.75">
      <c r="A623" s="68"/>
      <c r="B623" s="299"/>
      <c r="L623" s="67"/>
    </row>
    <row r="624" spans="1:12" s="72" customFormat="1" ht="12.75">
      <c r="A624" s="68"/>
      <c r="B624" s="299"/>
      <c r="L624" s="67"/>
    </row>
    <row r="625" spans="1:12" s="72" customFormat="1" ht="12.75">
      <c r="A625" s="68"/>
      <c r="B625" s="299"/>
      <c r="L625" s="67"/>
    </row>
    <row r="626" spans="1:12" s="72" customFormat="1" ht="12.75">
      <c r="A626" s="68"/>
      <c r="B626" s="299"/>
      <c r="L626" s="67"/>
    </row>
    <row r="627" spans="1:12" s="72" customFormat="1" ht="12.75">
      <c r="A627" s="68"/>
      <c r="B627" s="299"/>
      <c r="L627" s="67"/>
    </row>
    <row r="628" spans="1:12" s="72" customFormat="1" ht="12.75">
      <c r="A628" s="68"/>
      <c r="B628" s="299"/>
      <c r="L628" s="67"/>
    </row>
    <row r="629" spans="1:12" s="72" customFormat="1" ht="12.75">
      <c r="A629" s="68"/>
      <c r="B629" s="299"/>
      <c r="L629" s="67"/>
    </row>
    <row r="630" spans="1:12" s="72" customFormat="1" ht="12.75">
      <c r="A630" s="68"/>
      <c r="B630" s="299"/>
      <c r="L630" s="67"/>
    </row>
    <row r="631" spans="1:12" s="72" customFormat="1" ht="12.75">
      <c r="A631" s="68"/>
      <c r="B631" s="299"/>
      <c r="L631" s="67"/>
    </row>
    <row r="632" spans="1:12" s="72" customFormat="1" ht="12.75">
      <c r="A632" s="68"/>
      <c r="B632" s="299"/>
      <c r="L632" s="67"/>
    </row>
    <row r="633" spans="1:12" s="72" customFormat="1" ht="12.75">
      <c r="A633" s="68"/>
      <c r="B633" s="299"/>
      <c r="L633" s="67"/>
    </row>
    <row r="634" spans="1:12" s="72" customFormat="1" ht="12.75">
      <c r="A634" s="68"/>
      <c r="B634" s="299"/>
      <c r="L634" s="67"/>
    </row>
    <row r="635" spans="1:12" s="72" customFormat="1" ht="12.75">
      <c r="A635" s="68"/>
      <c r="B635" s="299"/>
      <c r="L635" s="67"/>
    </row>
    <row r="636" spans="1:12" s="72" customFormat="1" ht="12.75">
      <c r="A636" s="68"/>
      <c r="B636" s="299"/>
      <c r="L636" s="67"/>
    </row>
    <row r="637" spans="1:12" s="72" customFormat="1" ht="12.75">
      <c r="A637" s="68"/>
      <c r="B637" s="299"/>
      <c r="L637" s="67"/>
    </row>
    <row r="638" spans="1:12" s="72" customFormat="1" ht="12.75">
      <c r="A638" s="68"/>
      <c r="B638" s="299"/>
      <c r="L638" s="67"/>
    </row>
    <row r="639" spans="1:12" s="72" customFormat="1" ht="12.75">
      <c r="A639" s="68"/>
      <c r="B639" s="299"/>
      <c r="L639" s="67"/>
    </row>
    <row r="640" spans="1:12" s="72" customFormat="1" ht="12.75">
      <c r="A640" s="68"/>
      <c r="B640" s="299"/>
      <c r="L640" s="67"/>
    </row>
    <row r="641" spans="1:12" s="72" customFormat="1" ht="12.75">
      <c r="A641" s="68"/>
      <c r="B641" s="299"/>
      <c r="L641" s="67"/>
    </row>
    <row r="642" spans="1:12" s="72" customFormat="1" ht="12.75">
      <c r="A642" s="68"/>
      <c r="B642" s="299"/>
      <c r="L642" s="67"/>
    </row>
    <row r="643" spans="1:12" s="72" customFormat="1" ht="12.75">
      <c r="A643" s="68"/>
      <c r="B643" s="299"/>
      <c r="L643" s="67"/>
    </row>
    <row r="644" spans="1:12" s="72" customFormat="1" ht="12.75">
      <c r="A644" s="68"/>
      <c r="B644" s="299"/>
      <c r="L644" s="67"/>
    </row>
    <row r="645" spans="1:12" s="72" customFormat="1" ht="12.75">
      <c r="A645" s="68"/>
      <c r="B645" s="299"/>
      <c r="L645" s="67"/>
    </row>
    <row r="646" spans="1:12" s="72" customFormat="1" ht="12.75">
      <c r="A646" s="68"/>
      <c r="B646" s="299"/>
      <c r="L646" s="67"/>
    </row>
    <row r="647" spans="1:12" s="72" customFormat="1" ht="12.75">
      <c r="A647" s="68"/>
      <c r="B647" s="299"/>
      <c r="L647" s="67"/>
    </row>
    <row r="648" spans="1:12" s="72" customFormat="1" ht="12.75">
      <c r="A648" s="68"/>
      <c r="B648" s="299"/>
      <c r="L648" s="67"/>
    </row>
    <row r="649" spans="1:12" s="72" customFormat="1" ht="12.75">
      <c r="A649" s="68"/>
      <c r="B649" s="299"/>
      <c r="L649" s="67"/>
    </row>
    <row r="650" spans="1:12" s="72" customFormat="1" ht="12.75">
      <c r="A650" s="68"/>
      <c r="B650" s="299"/>
      <c r="L650" s="67"/>
    </row>
    <row r="651" spans="1:12" s="72" customFormat="1" ht="12.75">
      <c r="A651" s="68"/>
      <c r="B651" s="299"/>
      <c r="L651" s="67"/>
    </row>
    <row r="652" spans="1:12" s="72" customFormat="1" ht="12.75">
      <c r="A652" s="68"/>
      <c r="B652" s="299"/>
      <c r="L652" s="67"/>
    </row>
    <row r="653" spans="1:12" s="72" customFormat="1" ht="12.75">
      <c r="A653" s="68"/>
      <c r="B653" s="299"/>
      <c r="L653" s="67"/>
    </row>
    <row r="654" spans="1:12" s="72" customFormat="1" ht="12.75">
      <c r="A654" s="68"/>
      <c r="B654" s="299"/>
      <c r="L654" s="67"/>
    </row>
    <row r="655" spans="1:12" s="72" customFormat="1" ht="12.75">
      <c r="A655" s="68"/>
      <c r="B655" s="299"/>
      <c r="L655" s="67"/>
    </row>
    <row r="656" spans="1:12" s="72" customFormat="1" ht="12.75">
      <c r="A656" s="68"/>
      <c r="B656" s="299"/>
      <c r="L656" s="67"/>
    </row>
    <row r="657" spans="1:12" s="72" customFormat="1" ht="12.75">
      <c r="A657" s="68"/>
      <c r="B657" s="299"/>
      <c r="L657" s="67"/>
    </row>
    <row r="658" spans="1:12" s="72" customFormat="1" ht="12.75">
      <c r="A658" s="68"/>
      <c r="B658" s="299"/>
      <c r="L658" s="67"/>
    </row>
    <row r="659" spans="1:12" s="72" customFormat="1" ht="12.75">
      <c r="A659" s="68"/>
      <c r="B659" s="299"/>
      <c r="L659" s="67"/>
    </row>
    <row r="660" spans="1:12" s="72" customFormat="1" ht="12.75">
      <c r="A660" s="68"/>
      <c r="B660" s="299"/>
      <c r="L660" s="67"/>
    </row>
    <row r="661" spans="1:12" s="72" customFormat="1" ht="12.75">
      <c r="A661" s="68"/>
      <c r="B661" s="299"/>
      <c r="L661" s="67"/>
    </row>
    <row r="662" spans="1:12" s="72" customFormat="1" ht="12.75">
      <c r="A662" s="68"/>
      <c r="B662" s="299"/>
      <c r="L662" s="67"/>
    </row>
    <row r="663" spans="1:12" s="72" customFormat="1" ht="12.75">
      <c r="A663" s="68"/>
      <c r="B663" s="299"/>
      <c r="L663" s="67"/>
    </row>
    <row r="664" spans="1:12" s="72" customFormat="1" ht="12.75">
      <c r="A664" s="68"/>
      <c r="B664" s="299"/>
      <c r="L664" s="67"/>
    </row>
    <row r="665" spans="1:12" s="72" customFormat="1" ht="12.75">
      <c r="A665" s="68"/>
      <c r="B665" s="299"/>
      <c r="L665" s="67"/>
    </row>
    <row r="666" spans="1:12" s="72" customFormat="1" ht="12.75">
      <c r="A666" s="68"/>
      <c r="B666" s="299"/>
      <c r="L666" s="67"/>
    </row>
    <row r="667" spans="1:12" s="72" customFormat="1" ht="12.75">
      <c r="A667" s="68"/>
      <c r="B667" s="299"/>
      <c r="L667" s="67"/>
    </row>
    <row r="668" spans="1:12" s="72" customFormat="1" ht="12.75">
      <c r="A668" s="68"/>
      <c r="B668" s="299"/>
      <c r="L668" s="67"/>
    </row>
    <row r="669" spans="1:12" s="72" customFormat="1" ht="12.75">
      <c r="A669" s="68"/>
      <c r="B669" s="299"/>
      <c r="L669" s="67"/>
    </row>
    <row r="670" spans="1:12" s="72" customFormat="1" ht="12.75">
      <c r="A670" s="68"/>
      <c r="B670" s="299"/>
      <c r="L670" s="67"/>
    </row>
    <row r="671" spans="1:12" s="72" customFormat="1" ht="12.75">
      <c r="A671" s="68"/>
      <c r="B671" s="299"/>
      <c r="L671" s="67"/>
    </row>
    <row r="672" spans="1:12" s="72" customFormat="1" ht="12.75">
      <c r="A672" s="68"/>
      <c r="B672" s="299"/>
      <c r="L672" s="67"/>
    </row>
    <row r="673" spans="1:12" s="72" customFormat="1" ht="12.75">
      <c r="A673" s="68"/>
      <c r="B673" s="299"/>
      <c r="L673" s="67"/>
    </row>
    <row r="674" spans="1:12" s="72" customFormat="1" ht="12.75">
      <c r="A674" s="68"/>
      <c r="B674" s="299"/>
      <c r="L674" s="67"/>
    </row>
    <row r="675" spans="1:12" s="72" customFormat="1" ht="12.75">
      <c r="A675" s="68"/>
      <c r="B675" s="299"/>
      <c r="L675" s="67"/>
    </row>
    <row r="676" spans="1:12" s="72" customFormat="1" ht="12.75">
      <c r="A676" s="68"/>
      <c r="B676" s="299"/>
      <c r="L676" s="67"/>
    </row>
    <row r="677" spans="1:12" s="72" customFormat="1" ht="12.75">
      <c r="A677" s="68"/>
      <c r="B677" s="299"/>
      <c r="L677" s="67"/>
    </row>
    <row r="678" spans="1:12" s="72" customFormat="1" ht="12.75">
      <c r="A678" s="68"/>
      <c r="B678" s="299"/>
      <c r="L678" s="67"/>
    </row>
    <row r="679" spans="1:12" s="72" customFormat="1" ht="12.75">
      <c r="A679" s="68"/>
      <c r="B679" s="299"/>
      <c r="L679" s="67"/>
    </row>
    <row r="680" spans="1:12" s="72" customFormat="1" ht="12.75">
      <c r="A680" s="68"/>
      <c r="B680" s="299"/>
      <c r="L680" s="67"/>
    </row>
    <row r="681" spans="1:12" s="72" customFormat="1" ht="12.75">
      <c r="A681" s="68"/>
      <c r="B681" s="299"/>
      <c r="L681" s="67"/>
    </row>
    <row r="682" spans="1:12" s="72" customFormat="1" ht="12.75">
      <c r="A682" s="68"/>
      <c r="B682" s="299"/>
      <c r="L682" s="67"/>
    </row>
    <row r="683" spans="1:12" s="72" customFormat="1" ht="12.75">
      <c r="A683" s="68"/>
      <c r="B683" s="299"/>
      <c r="L683" s="67"/>
    </row>
    <row r="684" spans="1:12" s="72" customFormat="1" ht="12.75">
      <c r="A684" s="68"/>
      <c r="B684" s="299"/>
      <c r="L684" s="67"/>
    </row>
    <row r="685" spans="1:12" s="72" customFormat="1" ht="12.75">
      <c r="A685" s="68"/>
      <c r="B685" s="299"/>
      <c r="L685" s="67"/>
    </row>
    <row r="686" spans="1:12" s="72" customFormat="1" ht="12.75">
      <c r="A686" s="68"/>
      <c r="B686" s="299"/>
      <c r="L686" s="67"/>
    </row>
    <row r="687" spans="1:12" s="72" customFormat="1" ht="12.75">
      <c r="A687" s="68"/>
      <c r="B687" s="299"/>
      <c r="L687" s="67"/>
    </row>
    <row r="688" spans="1:12" s="72" customFormat="1" ht="12.75">
      <c r="A688" s="68"/>
      <c r="B688" s="299"/>
      <c r="L688" s="67"/>
    </row>
    <row r="689" spans="1:12" s="72" customFormat="1" ht="12.75">
      <c r="A689" s="68"/>
      <c r="B689" s="299"/>
      <c r="L689" s="67"/>
    </row>
    <row r="690" spans="1:12" s="72" customFormat="1" ht="12.75">
      <c r="A690" s="68"/>
      <c r="B690" s="299"/>
      <c r="L690" s="67"/>
    </row>
    <row r="691" spans="1:12" s="72" customFormat="1" ht="12.75">
      <c r="A691" s="68"/>
      <c r="B691" s="299"/>
      <c r="L691" s="67"/>
    </row>
    <row r="692" spans="1:12" s="72" customFormat="1" ht="12.75">
      <c r="A692" s="68"/>
      <c r="B692" s="299"/>
      <c r="L692" s="67"/>
    </row>
    <row r="693" spans="1:12" s="72" customFormat="1" ht="12.75">
      <c r="A693" s="68"/>
      <c r="B693" s="299"/>
      <c r="L693" s="67"/>
    </row>
    <row r="694" spans="1:12" s="72" customFormat="1" ht="12.75">
      <c r="A694" s="68"/>
      <c r="B694" s="299"/>
      <c r="L694" s="67"/>
    </row>
    <row r="695" spans="1:12" s="72" customFormat="1" ht="12.75">
      <c r="A695" s="68"/>
      <c r="B695" s="299"/>
      <c r="L695" s="67"/>
    </row>
    <row r="696" spans="1:12" s="72" customFormat="1" ht="12.75">
      <c r="A696" s="68"/>
      <c r="B696" s="299"/>
      <c r="L696" s="67"/>
    </row>
    <row r="697" spans="1:12" s="72" customFormat="1" ht="12.75">
      <c r="A697" s="68"/>
      <c r="B697" s="299"/>
      <c r="L697" s="67"/>
    </row>
    <row r="698" spans="1:12" s="72" customFormat="1" ht="12.75">
      <c r="A698" s="68"/>
      <c r="B698" s="299"/>
      <c r="L698" s="67"/>
    </row>
    <row r="699" spans="1:12" s="72" customFormat="1" ht="12.75">
      <c r="A699" s="68"/>
      <c r="B699" s="299"/>
      <c r="L699" s="67"/>
    </row>
    <row r="700" spans="1:12" s="72" customFormat="1" ht="12.75">
      <c r="A700" s="68"/>
      <c r="B700" s="299"/>
      <c r="L700" s="67"/>
    </row>
    <row r="701" spans="1:12" s="72" customFormat="1" ht="12.75">
      <c r="A701" s="68"/>
      <c r="B701" s="299"/>
      <c r="L701" s="67"/>
    </row>
    <row r="702" spans="1:12" s="72" customFormat="1" ht="12.75">
      <c r="A702" s="68"/>
      <c r="B702" s="299"/>
      <c r="L702" s="67"/>
    </row>
    <row r="703" spans="1:12" s="72" customFormat="1" ht="12.75">
      <c r="A703" s="68"/>
      <c r="B703" s="299"/>
      <c r="L703" s="67"/>
    </row>
    <row r="704" spans="1:12" s="72" customFormat="1" ht="12.75">
      <c r="A704" s="68"/>
      <c r="B704" s="299"/>
      <c r="L704" s="67"/>
    </row>
    <row r="705" spans="1:12" s="72" customFormat="1" ht="12.75">
      <c r="A705" s="68"/>
      <c r="B705" s="299"/>
      <c r="L705" s="67"/>
    </row>
    <row r="706" spans="1:12" s="72" customFormat="1" ht="12.75">
      <c r="A706" s="68"/>
      <c r="B706" s="299"/>
      <c r="L706" s="67"/>
    </row>
    <row r="707" spans="1:12" s="72" customFormat="1" ht="12.75">
      <c r="A707" s="68"/>
      <c r="B707" s="299"/>
      <c r="L707" s="67"/>
    </row>
    <row r="708" spans="1:12" s="72" customFormat="1" ht="12.75">
      <c r="A708" s="68"/>
      <c r="B708" s="299"/>
      <c r="L708" s="67"/>
    </row>
    <row r="709" spans="1:12" s="72" customFormat="1" ht="12.75">
      <c r="A709" s="68"/>
      <c r="B709" s="299"/>
      <c r="L709" s="67"/>
    </row>
    <row r="710" spans="1:12" s="72" customFormat="1" ht="12.75">
      <c r="A710" s="68"/>
      <c r="B710" s="299"/>
      <c r="L710" s="67"/>
    </row>
    <row r="711" spans="1:12" s="72" customFormat="1" ht="12.75">
      <c r="A711" s="68"/>
      <c r="B711" s="299"/>
      <c r="L711" s="67"/>
    </row>
    <row r="712" spans="1:12" s="72" customFormat="1" ht="12.75">
      <c r="A712" s="68"/>
      <c r="B712" s="299"/>
      <c r="L712" s="67"/>
    </row>
    <row r="713" spans="1:12" s="72" customFormat="1" ht="12.75">
      <c r="A713" s="68"/>
      <c r="B713" s="299"/>
      <c r="L713" s="67"/>
    </row>
    <row r="714" spans="1:12" s="72" customFormat="1" ht="12.75">
      <c r="A714" s="68"/>
      <c r="B714" s="299"/>
      <c r="L714" s="67"/>
    </row>
    <row r="715" spans="1:12" s="72" customFormat="1" ht="12.75">
      <c r="A715" s="68"/>
      <c r="B715" s="299"/>
      <c r="L715" s="67"/>
    </row>
    <row r="716" spans="1:12" s="72" customFormat="1" ht="12.75">
      <c r="A716" s="68"/>
      <c r="B716" s="299"/>
      <c r="L716" s="67"/>
    </row>
    <row r="717" spans="1:12" s="72" customFormat="1" ht="12.75">
      <c r="A717" s="68"/>
      <c r="B717" s="299"/>
      <c r="L717" s="67"/>
    </row>
    <row r="718" spans="1:12" s="72" customFormat="1" ht="12.75">
      <c r="A718" s="68"/>
      <c r="B718" s="299"/>
      <c r="L718" s="67"/>
    </row>
    <row r="719" spans="1:12" s="72" customFormat="1" ht="12.75">
      <c r="A719" s="68"/>
      <c r="B719" s="299"/>
      <c r="L719" s="67"/>
    </row>
    <row r="720" spans="1:12" s="72" customFormat="1" ht="12.75">
      <c r="A720" s="68"/>
      <c r="B720" s="299"/>
      <c r="L720" s="67"/>
    </row>
    <row r="721" spans="1:12" s="72" customFormat="1" ht="12.75">
      <c r="A721" s="68"/>
      <c r="B721" s="299"/>
      <c r="L721" s="67"/>
    </row>
    <row r="722" spans="1:12" s="72" customFormat="1" ht="12.75">
      <c r="A722" s="68"/>
      <c r="B722" s="299"/>
      <c r="L722" s="67"/>
    </row>
    <row r="723" spans="1:12" s="72" customFormat="1" ht="12.75">
      <c r="A723" s="68"/>
      <c r="B723" s="299"/>
      <c r="L723" s="67"/>
    </row>
    <row r="724" spans="1:12" s="72" customFormat="1" ht="12.75">
      <c r="A724" s="68"/>
      <c r="B724" s="299"/>
      <c r="L724" s="67"/>
    </row>
    <row r="725" spans="1:12" s="72" customFormat="1" ht="12.75">
      <c r="A725" s="68"/>
      <c r="B725" s="299"/>
      <c r="L725" s="67"/>
    </row>
    <row r="726" spans="1:12" s="72" customFormat="1" ht="12.75">
      <c r="A726" s="68"/>
      <c r="B726" s="299"/>
      <c r="L726" s="67"/>
    </row>
    <row r="727" spans="1:12" s="72" customFormat="1" ht="12.75">
      <c r="A727" s="68"/>
      <c r="B727" s="299"/>
      <c r="L727" s="67"/>
    </row>
    <row r="728" spans="1:12" s="72" customFormat="1" ht="12.75">
      <c r="A728" s="68"/>
      <c r="B728" s="299"/>
      <c r="L728" s="67"/>
    </row>
    <row r="729" spans="1:12" s="72" customFormat="1" ht="12.75">
      <c r="A729" s="68"/>
      <c r="B729" s="299"/>
      <c r="L729" s="67"/>
    </row>
    <row r="730" spans="1:12" s="72" customFormat="1" ht="12.75">
      <c r="A730" s="68"/>
      <c r="B730" s="299"/>
      <c r="L730" s="67"/>
    </row>
    <row r="731" spans="1:12" s="72" customFormat="1" ht="12.75">
      <c r="A731" s="68"/>
      <c r="B731" s="299"/>
      <c r="L731" s="67"/>
    </row>
    <row r="732" spans="1:12" s="72" customFormat="1" ht="12.75">
      <c r="A732" s="68"/>
      <c r="B732" s="299"/>
      <c r="L732" s="67"/>
    </row>
    <row r="733" spans="1:12" s="72" customFormat="1" ht="12.75">
      <c r="A733" s="68"/>
      <c r="B733" s="299"/>
      <c r="L733" s="67"/>
    </row>
    <row r="734" spans="1:12" s="72" customFormat="1" ht="12.75">
      <c r="A734" s="68"/>
      <c r="B734" s="299"/>
      <c r="L734" s="67"/>
    </row>
    <row r="735" spans="1:12" s="72" customFormat="1" ht="12.75">
      <c r="A735" s="68"/>
      <c r="B735" s="299"/>
      <c r="L735" s="67"/>
    </row>
    <row r="736" spans="1:12" s="72" customFormat="1" ht="12.75">
      <c r="A736" s="68"/>
      <c r="B736" s="299"/>
      <c r="L736" s="67"/>
    </row>
    <row r="737" spans="1:12" s="72" customFormat="1" ht="12.75">
      <c r="A737" s="68"/>
      <c r="B737" s="299"/>
      <c r="L737" s="67"/>
    </row>
    <row r="738" spans="1:12" s="72" customFormat="1" ht="12.75">
      <c r="A738" s="68"/>
      <c r="B738" s="299"/>
      <c r="L738" s="67"/>
    </row>
    <row r="739" spans="1:12" s="72" customFormat="1" ht="12.75">
      <c r="A739" s="68"/>
      <c r="B739" s="299"/>
      <c r="L739" s="67"/>
    </row>
    <row r="740" spans="1:12" s="72" customFormat="1" ht="12.75">
      <c r="A740" s="68"/>
      <c r="B740" s="299"/>
      <c r="L740" s="67"/>
    </row>
    <row r="741" spans="1:12" s="72" customFormat="1" ht="12.75">
      <c r="A741" s="68"/>
      <c r="B741" s="299"/>
      <c r="L741" s="67"/>
    </row>
    <row r="742" spans="1:12" s="72" customFormat="1" ht="12.75">
      <c r="A742" s="68"/>
      <c r="B742" s="299"/>
      <c r="L742" s="67"/>
    </row>
    <row r="743" spans="1:12" s="72" customFormat="1" ht="12.75">
      <c r="A743" s="68"/>
      <c r="B743" s="299"/>
      <c r="L743" s="67"/>
    </row>
    <row r="744" spans="1:12" s="72" customFormat="1" ht="12.75">
      <c r="A744" s="68"/>
      <c r="B744" s="299"/>
      <c r="L744" s="67"/>
    </row>
    <row r="745" spans="1:12" s="72" customFormat="1" ht="12.75">
      <c r="A745" s="68"/>
      <c r="B745" s="299"/>
      <c r="L745" s="67"/>
    </row>
    <row r="746" spans="1:12" s="72" customFormat="1" ht="12.75">
      <c r="A746" s="68"/>
      <c r="B746" s="299"/>
      <c r="L746" s="67"/>
    </row>
    <row r="747" spans="1:12" s="72" customFormat="1" ht="12.75">
      <c r="A747" s="68"/>
      <c r="B747" s="299"/>
      <c r="L747" s="67"/>
    </row>
    <row r="748" spans="1:12" s="72" customFormat="1" ht="12.75">
      <c r="A748" s="68"/>
      <c r="B748" s="299"/>
      <c r="L748" s="67"/>
    </row>
    <row r="749" spans="1:12" s="72" customFormat="1" ht="12.75">
      <c r="A749" s="68"/>
      <c r="B749" s="299"/>
      <c r="L749" s="67"/>
    </row>
    <row r="750" spans="1:12" s="72" customFormat="1" ht="12.75">
      <c r="A750" s="68"/>
      <c r="B750" s="299"/>
      <c r="L750" s="67"/>
    </row>
    <row r="751" spans="1:12" s="72" customFormat="1" ht="12.75">
      <c r="A751" s="68"/>
      <c r="B751" s="299"/>
      <c r="L751" s="67"/>
    </row>
    <row r="752" spans="1:12" s="72" customFormat="1" ht="12.75">
      <c r="A752" s="68"/>
      <c r="B752" s="299"/>
      <c r="L752" s="67"/>
    </row>
    <row r="753" spans="1:12" s="72" customFormat="1" ht="12.75">
      <c r="A753" s="68"/>
      <c r="B753" s="299"/>
      <c r="L753" s="67"/>
    </row>
    <row r="754" spans="1:12" s="72" customFormat="1" ht="12.75">
      <c r="A754" s="68"/>
      <c r="B754" s="299"/>
      <c r="L754" s="67"/>
    </row>
    <row r="755" spans="1:12" s="72" customFormat="1" ht="12.75">
      <c r="A755" s="68"/>
      <c r="B755" s="299"/>
      <c r="L755" s="67"/>
    </row>
    <row r="756" spans="1:12" s="72" customFormat="1" ht="12.75">
      <c r="A756" s="68"/>
      <c r="B756" s="299"/>
      <c r="L756" s="67"/>
    </row>
    <row r="757" spans="1:12" s="72" customFormat="1" ht="12.75">
      <c r="A757" s="68"/>
      <c r="B757" s="299"/>
      <c r="L757" s="67"/>
    </row>
    <row r="758" spans="1:12" s="72" customFormat="1" ht="12.75">
      <c r="A758" s="68"/>
      <c r="B758" s="299"/>
      <c r="L758" s="67"/>
    </row>
    <row r="759" spans="1:12" s="72" customFormat="1" ht="12.75">
      <c r="A759" s="68"/>
      <c r="B759" s="299"/>
      <c r="L759" s="67"/>
    </row>
    <row r="760" spans="1:12" s="72" customFormat="1" ht="12.75">
      <c r="A760" s="68"/>
      <c r="B760" s="299"/>
      <c r="L760" s="67"/>
    </row>
    <row r="761" spans="1:12" s="72" customFormat="1" ht="12.75">
      <c r="A761" s="68"/>
      <c r="B761" s="299"/>
      <c r="L761" s="67"/>
    </row>
    <row r="762" spans="1:12" s="72" customFormat="1" ht="12.75">
      <c r="A762" s="68"/>
      <c r="B762" s="299"/>
      <c r="L762" s="67"/>
    </row>
    <row r="763" spans="1:12" s="72" customFormat="1" ht="12.75">
      <c r="A763" s="68"/>
      <c r="B763" s="299"/>
      <c r="L763" s="67"/>
    </row>
    <row r="764" spans="1:12" s="72" customFormat="1" ht="12.75">
      <c r="A764" s="68"/>
      <c r="B764" s="299"/>
      <c r="L764" s="67"/>
    </row>
    <row r="765" spans="1:12" s="72" customFormat="1" ht="12.75">
      <c r="A765" s="68"/>
      <c r="B765" s="299"/>
      <c r="L765" s="67"/>
    </row>
    <row r="766" spans="1:12" s="72" customFormat="1" ht="12.75">
      <c r="A766" s="68"/>
      <c r="B766" s="299"/>
      <c r="L766" s="67"/>
    </row>
    <row r="767" spans="1:12" s="72" customFormat="1" ht="12.75">
      <c r="A767" s="68"/>
      <c r="B767" s="299"/>
      <c r="L767" s="67"/>
    </row>
    <row r="768" spans="1:12" s="72" customFormat="1" ht="12.75">
      <c r="A768" s="68"/>
      <c r="B768" s="299"/>
      <c r="L768" s="67"/>
    </row>
    <row r="769" spans="1:12" s="72" customFormat="1" ht="12.75">
      <c r="A769" s="68"/>
      <c r="B769" s="299"/>
      <c r="L769" s="67"/>
    </row>
    <row r="770" spans="1:12" s="72" customFormat="1" ht="12.75">
      <c r="A770" s="68"/>
      <c r="B770" s="299"/>
      <c r="L770" s="67"/>
    </row>
    <row r="771" spans="1:12" s="72" customFormat="1" ht="12.75">
      <c r="A771" s="68"/>
      <c r="B771" s="299"/>
      <c r="L771" s="67"/>
    </row>
    <row r="772" spans="1:12" s="72" customFormat="1" ht="12.75">
      <c r="A772" s="68"/>
      <c r="B772" s="299"/>
      <c r="L772" s="67"/>
    </row>
    <row r="773" spans="1:12" s="72" customFormat="1" ht="12.75">
      <c r="A773" s="68"/>
      <c r="B773" s="299"/>
      <c r="L773" s="67"/>
    </row>
    <row r="774" spans="1:12" s="72" customFormat="1" ht="12.75">
      <c r="A774" s="68"/>
      <c r="B774" s="299"/>
      <c r="L774" s="67"/>
    </row>
    <row r="775" spans="1:12" s="72" customFormat="1" ht="12.75">
      <c r="A775" s="68"/>
      <c r="B775" s="299"/>
      <c r="L775" s="67"/>
    </row>
    <row r="776" spans="1:12" s="72" customFormat="1" ht="12.75">
      <c r="A776" s="68"/>
      <c r="B776" s="299"/>
      <c r="L776" s="67"/>
    </row>
    <row r="777" spans="1:12" s="72" customFormat="1" ht="12.75">
      <c r="A777" s="68"/>
      <c r="B777" s="299"/>
      <c r="L777" s="67"/>
    </row>
    <row r="778" spans="1:12" s="72" customFormat="1" ht="12.75">
      <c r="A778" s="68"/>
      <c r="B778" s="299"/>
      <c r="L778" s="67"/>
    </row>
    <row r="779" spans="1:12" s="72" customFormat="1" ht="12.75">
      <c r="A779" s="68"/>
      <c r="B779" s="299"/>
      <c r="L779" s="67"/>
    </row>
    <row r="780" spans="1:12" s="72" customFormat="1" ht="12.75">
      <c r="A780" s="68"/>
      <c r="B780" s="299"/>
      <c r="L780" s="67"/>
    </row>
    <row r="781" spans="1:12" s="72" customFormat="1" ht="12.75">
      <c r="A781" s="68"/>
      <c r="B781" s="299"/>
      <c r="L781" s="67"/>
    </row>
    <row r="782" spans="1:12" s="72" customFormat="1" ht="12.75">
      <c r="A782" s="68"/>
      <c r="B782" s="299"/>
      <c r="L782" s="67"/>
    </row>
    <row r="783" spans="1:12" s="72" customFormat="1" ht="12.75">
      <c r="A783" s="68"/>
      <c r="B783" s="299"/>
      <c r="L783" s="67"/>
    </row>
    <row r="784" spans="1:12" s="72" customFormat="1" ht="12.75">
      <c r="A784" s="68"/>
      <c r="B784" s="299"/>
      <c r="L784" s="67"/>
    </row>
    <row r="785" spans="1:12" s="72" customFormat="1" ht="12.75">
      <c r="A785" s="68"/>
      <c r="B785" s="299"/>
      <c r="L785" s="67"/>
    </row>
    <row r="786" spans="1:12" s="72" customFormat="1" ht="12.75">
      <c r="A786" s="68"/>
      <c r="B786" s="299"/>
      <c r="L786" s="67"/>
    </row>
    <row r="787" spans="1:12" s="72" customFormat="1" ht="12.75">
      <c r="A787" s="68"/>
      <c r="B787" s="299"/>
      <c r="L787" s="67"/>
    </row>
    <row r="788" spans="1:12" s="72" customFormat="1" ht="12.75">
      <c r="A788" s="68"/>
      <c r="B788" s="299"/>
      <c r="L788" s="67"/>
    </row>
    <row r="789" spans="1:12" s="72" customFormat="1" ht="12.75">
      <c r="A789" s="68"/>
      <c r="B789" s="299"/>
      <c r="L789" s="67"/>
    </row>
    <row r="790" spans="1:12" s="72" customFormat="1" ht="12.75">
      <c r="A790" s="68"/>
      <c r="B790" s="299"/>
      <c r="L790" s="67"/>
    </row>
    <row r="791" spans="1:12" s="72" customFormat="1" ht="12.75">
      <c r="A791" s="68"/>
      <c r="B791" s="299"/>
      <c r="L791" s="67"/>
    </row>
    <row r="792" spans="1:12" s="72" customFormat="1" ht="12.75">
      <c r="A792" s="68"/>
      <c r="B792" s="299"/>
      <c r="L792" s="67"/>
    </row>
    <row r="793" spans="1:12" s="72" customFormat="1" ht="12.75">
      <c r="A793" s="68"/>
      <c r="B793" s="299"/>
      <c r="L793" s="67"/>
    </row>
    <row r="794" spans="1:12" s="72" customFormat="1" ht="12.75">
      <c r="A794" s="68"/>
      <c r="B794" s="299"/>
      <c r="L794" s="67"/>
    </row>
    <row r="795" spans="1:12" s="72" customFormat="1" ht="12.75">
      <c r="A795" s="68"/>
      <c r="B795" s="299"/>
      <c r="L795" s="67"/>
    </row>
    <row r="796" spans="1:12" s="72" customFormat="1" ht="12.75">
      <c r="A796" s="68"/>
      <c r="B796" s="299"/>
      <c r="L796" s="67"/>
    </row>
    <row r="797" spans="1:12" s="72" customFormat="1" ht="12.75">
      <c r="A797" s="68"/>
      <c r="B797" s="299"/>
      <c r="L797" s="67"/>
    </row>
    <row r="798" spans="1:12" s="72" customFormat="1" ht="12.75">
      <c r="A798" s="68"/>
      <c r="B798" s="299"/>
      <c r="L798" s="67"/>
    </row>
    <row r="799" spans="1:12" s="72" customFormat="1" ht="12.75">
      <c r="A799" s="68"/>
      <c r="B799" s="299"/>
      <c r="L799" s="67"/>
    </row>
    <row r="800" spans="1:12" s="72" customFormat="1" ht="12.75">
      <c r="A800" s="68"/>
      <c r="B800" s="299"/>
      <c r="L800" s="67"/>
    </row>
    <row r="801" spans="1:12" s="72" customFormat="1" ht="12.75">
      <c r="A801" s="68"/>
      <c r="B801" s="299"/>
      <c r="L801" s="67"/>
    </row>
    <row r="802" spans="1:12" s="72" customFormat="1" ht="12.75">
      <c r="A802" s="68"/>
      <c r="B802" s="299"/>
      <c r="L802" s="67"/>
    </row>
    <row r="803" spans="1:12" s="72" customFormat="1" ht="12.75">
      <c r="A803" s="68"/>
      <c r="B803" s="299"/>
      <c r="L803" s="67"/>
    </row>
    <row r="804" spans="1:12" s="72" customFormat="1" ht="12.75">
      <c r="A804" s="68"/>
      <c r="B804" s="299"/>
      <c r="L804" s="67"/>
    </row>
    <row r="805" spans="1:12" s="72" customFormat="1" ht="12.75">
      <c r="A805" s="68"/>
      <c r="B805" s="299"/>
      <c r="L805" s="67"/>
    </row>
    <row r="806" spans="1:12" s="72" customFormat="1" ht="12.75">
      <c r="A806" s="68"/>
      <c r="B806" s="299"/>
      <c r="L806" s="67"/>
    </row>
    <row r="807" spans="1:12" s="72" customFormat="1" ht="12.75">
      <c r="A807" s="68"/>
      <c r="B807" s="299"/>
      <c r="L807" s="67"/>
    </row>
    <row r="808" spans="1:12" s="72" customFormat="1" ht="12.75">
      <c r="A808" s="68"/>
      <c r="B808" s="299"/>
      <c r="L808" s="67"/>
    </row>
    <row r="809" spans="1:12" s="72" customFormat="1" ht="12.75">
      <c r="A809" s="68"/>
      <c r="B809" s="299"/>
      <c r="L809" s="67"/>
    </row>
    <row r="810" spans="1:12" s="72" customFormat="1" ht="12.75">
      <c r="A810" s="68"/>
      <c r="B810" s="299"/>
      <c r="L810" s="67"/>
    </row>
    <row r="811" spans="1:12" s="72" customFormat="1" ht="12.75">
      <c r="A811" s="68"/>
      <c r="B811" s="299"/>
      <c r="L811" s="67"/>
    </row>
    <row r="812" spans="1:12" s="72" customFormat="1" ht="12.75">
      <c r="A812" s="68"/>
      <c r="B812" s="299"/>
      <c r="L812" s="67"/>
    </row>
    <row r="813" spans="1:12" s="72" customFormat="1" ht="12.75">
      <c r="A813" s="68"/>
      <c r="B813" s="299"/>
      <c r="L813" s="67"/>
    </row>
    <row r="814" spans="1:12" s="72" customFormat="1" ht="12.75">
      <c r="A814" s="68"/>
      <c r="B814" s="299"/>
      <c r="L814" s="67"/>
    </row>
    <row r="815" spans="1:12" s="72" customFormat="1" ht="12.75">
      <c r="A815" s="68"/>
      <c r="B815" s="299"/>
      <c r="L815" s="67"/>
    </row>
    <row r="816" spans="1:12" s="72" customFormat="1" ht="12.75">
      <c r="A816" s="68"/>
      <c r="B816" s="299"/>
      <c r="L816" s="67"/>
    </row>
    <row r="817" spans="1:12" s="72" customFormat="1" ht="12.75">
      <c r="A817" s="68"/>
      <c r="B817" s="299"/>
      <c r="L817" s="67"/>
    </row>
    <row r="818" spans="1:12" s="72" customFormat="1" ht="12.75">
      <c r="A818" s="68"/>
      <c r="B818" s="299"/>
      <c r="L818" s="67"/>
    </row>
    <row r="819" spans="1:12" s="72" customFormat="1" ht="12.75">
      <c r="A819" s="68"/>
      <c r="B819" s="299"/>
      <c r="L819" s="67"/>
    </row>
    <row r="820" spans="1:12" s="72" customFormat="1" ht="12.75">
      <c r="A820" s="68"/>
      <c r="B820" s="299"/>
      <c r="L820" s="67"/>
    </row>
    <row r="821" spans="1:12" s="72" customFormat="1" ht="12.75">
      <c r="A821" s="68"/>
      <c r="B821" s="299"/>
      <c r="L821" s="67"/>
    </row>
    <row r="822" spans="1:12" s="72" customFormat="1" ht="12.75">
      <c r="A822" s="68"/>
      <c r="B822" s="299"/>
      <c r="L822" s="67"/>
    </row>
    <row r="823" spans="1:12" s="72" customFormat="1" ht="12.75">
      <c r="A823" s="68"/>
      <c r="B823" s="299"/>
      <c r="L823" s="67"/>
    </row>
    <row r="824" spans="1:12" s="72" customFormat="1" ht="12.75">
      <c r="A824" s="68"/>
      <c r="B824" s="299"/>
      <c r="L824" s="67"/>
    </row>
    <row r="825" spans="1:12" s="72" customFormat="1" ht="12.75">
      <c r="A825" s="68"/>
      <c r="B825" s="299"/>
      <c r="L825" s="67"/>
    </row>
    <row r="826" spans="1:12" s="72" customFormat="1" ht="12.75">
      <c r="A826" s="68"/>
      <c r="B826" s="299"/>
      <c r="L826" s="67"/>
    </row>
    <row r="827" spans="1:12" s="72" customFormat="1" ht="12.75">
      <c r="A827" s="68"/>
      <c r="B827" s="299"/>
      <c r="L827" s="67"/>
    </row>
    <row r="828" spans="1:12" s="72" customFormat="1" ht="12.75">
      <c r="A828" s="68"/>
      <c r="B828" s="299"/>
      <c r="L828" s="67"/>
    </row>
    <row r="829" spans="1:12" s="72" customFormat="1" ht="12.75">
      <c r="A829" s="68"/>
      <c r="B829" s="299"/>
      <c r="L829" s="67"/>
    </row>
    <row r="830" spans="1:12" s="72" customFormat="1" ht="12.75">
      <c r="A830" s="68"/>
      <c r="B830" s="299"/>
      <c r="L830" s="67"/>
    </row>
    <row r="831" spans="1:12" s="72" customFormat="1" ht="12.75">
      <c r="A831" s="68"/>
      <c r="B831" s="299"/>
      <c r="L831" s="67"/>
    </row>
    <row r="832" spans="1:12" s="72" customFormat="1" ht="12.75">
      <c r="A832" s="68"/>
      <c r="B832" s="299"/>
      <c r="L832" s="67"/>
    </row>
    <row r="833" spans="1:12" s="72" customFormat="1" ht="12.75">
      <c r="A833" s="68"/>
      <c r="B833" s="299"/>
      <c r="L833" s="67"/>
    </row>
    <row r="834" spans="1:12" s="72" customFormat="1" ht="12.75">
      <c r="A834" s="68"/>
      <c r="B834" s="299"/>
      <c r="L834" s="67"/>
    </row>
    <row r="835" spans="1:12" s="72" customFormat="1" ht="12.75">
      <c r="A835" s="68"/>
      <c r="B835" s="299"/>
      <c r="L835" s="67"/>
    </row>
    <row r="836" spans="1:12" s="72" customFormat="1" ht="12.75">
      <c r="A836" s="68"/>
      <c r="B836" s="299"/>
      <c r="L836" s="67"/>
    </row>
    <row r="837" spans="1:12" s="72" customFormat="1" ht="12.75">
      <c r="A837" s="68"/>
      <c r="B837" s="299"/>
      <c r="L837" s="67"/>
    </row>
    <row r="838" spans="1:12" s="72" customFormat="1" ht="12.75">
      <c r="A838" s="68"/>
      <c r="B838" s="299"/>
      <c r="L838" s="67"/>
    </row>
    <row r="839" spans="1:12" s="72" customFormat="1" ht="12.75">
      <c r="A839" s="68"/>
      <c r="B839" s="299"/>
      <c r="L839" s="67"/>
    </row>
    <row r="840" spans="1:12" s="72" customFormat="1" ht="12.75">
      <c r="A840" s="68"/>
      <c r="B840" s="299"/>
      <c r="L840" s="67"/>
    </row>
    <row r="841" spans="1:12" s="72" customFormat="1" ht="12.75">
      <c r="A841" s="68"/>
      <c r="B841" s="299"/>
      <c r="L841" s="67"/>
    </row>
    <row r="842" spans="1:12" s="72" customFormat="1" ht="12.75">
      <c r="A842" s="68"/>
      <c r="B842" s="299"/>
      <c r="L842" s="67"/>
    </row>
    <row r="843" spans="1:12" s="72" customFormat="1" ht="12.75">
      <c r="A843" s="68"/>
      <c r="B843" s="299"/>
      <c r="L843" s="67"/>
    </row>
    <row r="844" spans="1:12" s="72" customFormat="1" ht="12.75">
      <c r="A844" s="68"/>
      <c r="B844" s="299"/>
      <c r="L844" s="67"/>
    </row>
    <row r="845" spans="1:12" s="72" customFormat="1" ht="12.75">
      <c r="A845" s="68"/>
      <c r="B845" s="299"/>
      <c r="L845" s="67"/>
    </row>
    <row r="846" spans="1:12" s="72" customFormat="1" ht="12.75">
      <c r="A846" s="68"/>
      <c r="B846" s="299"/>
      <c r="L846" s="67"/>
    </row>
    <row r="847" spans="1:12" s="72" customFormat="1" ht="12.75">
      <c r="A847" s="68"/>
      <c r="B847" s="299"/>
      <c r="L847" s="67"/>
    </row>
    <row r="848" spans="1:12" s="72" customFormat="1" ht="12.75">
      <c r="A848" s="68"/>
      <c r="B848" s="299"/>
      <c r="L848" s="67"/>
    </row>
    <row r="849" spans="1:12" s="72" customFormat="1" ht="12.75">
      <c r="A849" s="68"/>
      <c r="B849" s="299"/>
      <c r="L849" s="67"/>
    </row>
    <row r="850" spans="1:12" s="72" customFormat="1" ht="12.75">
      <c r="A850" s="68"/>
      <c r="B850" s="299"/>
      <c r="L850" s="67"/>
    </row>
    <row r="851" spans="1:12" s="72" customFormat="1" ht="12.75">
      <c r="A851" s="68"/>
      <c r="B851" s="299"/>
      <c r="L851" s="67"/>
    </row>
    <row r="852" spans="1:12" s="72" customFormat="1" ht="12.75">
      <c r="A852" s="68"/>
      <c r="B852" s="299"/>
      <c r="L852" s="67"/>
    </row>
    <row r="853" spans="1:12" s="72" customFormat="1" ht="12.75">
      <c r="A853" s="68"/>
      <c r="B853" s="299"/>
      <c r="L853" s="67"/>
    </row>
    <row r="854" spans="1:12" s="72" customFormat="1" ht="12.75">
      <c r="A854" s="68"/>
      <c r="B854" s="299"/>
      <c r="L854" s="67"/>
    </row>
    <row r="855" spans="1:12" s="72" customFormat="1" ht="12.75">
      <c r="A855" s="68"/>
      <c r="B855" s="299"/>
      <c r="L855" s="67"/>
    </row>
    <row r="856" spans="1:12" s="72" customFormat="1" ht="12.75">
      <c r="A856" s="68"/>
      <c r="B856" s="299"/>
      <c r="L856" s="67"/>
    </row>
    <row r="857" spans="1:12" s="72" customFormat="1" ht="12.75">
      <c r="A857" s="68"/>
      <c r="B857" s="299"/>
      <c r="L857" s="67"/>
    </row>
    <row r="858" spans="1:12" s="72" customFormat="1" ht="12.75">
      <c r="A858" s="68"/>
      <c r="B858" s="299"/>
      <c r="L858" s="67"/>
    </row>
    <row r="859" spans="1:12" s="72" customFormat="1" ht="12.75">
      <c r="A859" s="68"/>
      <c r="B859" s="299"/>
      <c r="L859" s="67"/>
    </row>
    <row r="860" spans="1:12" s="72" customFormat="1" ht="12.75">
      <c r="A860" s="68"/>
      <c r="B860" s="299"/>
      <c r="L860" s="67"/>
    </row>
    <row r="861" spans="1:12" s="72" customFormat="1" ht="12.75">
      <c r="A861" s="68"/>
      <c r="B861" s="299"/>
      <c r="L861" s="67"/>
    </row>
    <row r="862" spans="1:12" s="72" customFormat="1" ht="12.75">
      <c r="A862" s="68"/>
      <c r="B862" s="299"/>
      <c r="L862" s="67"/>
    </row>
    <row r="863" spans="1:12" s="72" customFormat="1" ht="12.75">
      <c r="A863" s="68"/>
      <c r="B863" s="299"/>
      <c r="L863" s="67"/>
    </row>
    <row r="864" spans="1:12" s="72" customFormat="1" ht="12.75">
      <c r="A864" s="68"/>
      <c r="B864" s="299"/>
      <c r="L864" s="67"/>
    </row>
    <row r="865" spans="1:12" s="72" customFormat="1" ht="12.75">
      <c r="A865" s="68"/>
      <c r="B865" s="299"/>
      <c r="L865" s="67"/>
    </row>
    <row r="866" spans="1:12" s="72" customFormat="1" ht="12.75">
      <c r="A866" s="68"/>
      <c r="B866" s="299"/>
      <c r="L866" s="67"/>
    </row>
    <row r="867" spans="1:12" s="72" customFormat="1" ht="12.75">
      <c r="A867" s="68"/>
      <c r="B867" s="299"/>
      <c r="L867" s="67"/>
    </row>
    <row r="868" spans="1:12" s="72" customFormat="1" ht="12.75">
      <c r="A868" s="68"/>
      <c r="B868" s="299"/>
      <c r="L868" s="67"/>
    </row>
    <row r="869" spans="1:12" s="72" customFormat="1" ht="12.75">
      <c r="A869" s="68"/>
      <c r="B869" s="299"/>
      <c r="L869" s="67"/>
    </row>
    <row r="870" spans="1:12" s="72" customFormat="1" ht="12.75">
      <c r="A870" s="68"/>
      <c r="B870" s="299"/>
      <c r="L870" s="67"/>
    </row>
    <row r="871" spans="1:12" s="72" customFormat="1" ht="12.75">
      <c r="A871" s="68"/>
      <c r="B871" s="299"/>
      <c r="L871" s="67"/>
    </row>
    <row r="872" spans="1:12" s="72" customFormat="1" ht="12.75">
      <c r="A872" s="68"/>
      <c r="B872" s="299"/>
      <c r="L872" s="67"/>
    </row>
    <row r="873" spans="1:12" s="72" customFormat="1" ht="12.75">
      <c r="A873" s="68"/>
      <c r="B873" s="299"/>
      <c r="L873" s="67"/>
    </row>
    <row r="874" spans="1:12" s="72" customFormat="1" ht="12.75">
      <c r="A874" s="68"/>
      <c r="B874" s="299"/>
      <c r="L874" s="67"/>
    </row>
    <row r="875" spans="1:12" s="72" customFormat="1" ht="12.75">
      <c r="A875" s="68"/>
      <c r="B875" s="299"/>
      <c r="L875" s="67"/>
    </row>
    <row r="876" spans="1:12" s="72" customFormat="1" ht="12.75">
      <c r="A876" s="68"/>
      <c r="B876" s="299"/>
      <c r="L876" s="67"/>
    </row>
    <row r="877" spans="1:12" s="72" customFormat="1" ht="12.75">
      <c r="A877" s="68"/>
      <c r="B877" s="299"/>
      <c r="L877" s="67"/>
    </row>
    <row r="878" spans="1:12" s="72" customFormat="1" ht="12.75">
      <c r="A878" s="68"/>
      <c r="B878" s="299"/>
      <c r="L878" s="67"/>
    </row>
    <row r="879" spans="1:12" s="72" customFormat="1" ht="12.75">
      <c r="A879" s="68"/>
      <c r="B879" s="299"/>
      <c r="L879" s="67"/>
    </row>
    <row r="880" spans="1:12" s="72" customFormat="1" ht="12.75">
      <c r="A880" s="68"/>
      <c r="B880" s="299"/>
      <c r="L880" s="67"/>
    </row>
    <row r="881" spans="1:12" s="72" customFormat="1" ht="12.75">
      <c r="A881" s="68"/>
      <c r="B881" s="299"/>
      <c r="L881" s="67"/>
    </row>
    <row r="882" spans="1:12" s="72" customFormat="1" ht="12.75">
      <c r="A882" s="68"/>
      <c r="B882" s="299"/>
      <c r="L882" s="67"/>
    </row>
    <row r="883" spans="1:12" s="72" customFormat="1" ht="12.75">
      <c r="A883" s="68"/>
      <c r="B883" s="299"/>
      <c r="L883" s="67"/>
    </row>
    <row r="884" spans="1:12" s="72" customFormat="1" ht="12.75">
      <c r="A884" s="68"/>
      <c r="B884" s="299"/>
      <c r="L884" s="67"/>
    </row>
    <row r="885" spans="1:12" s="72" customFormat="1" ht="12.75">
      <c r="A885" s="68"/>
      <c r="B885" s="299"/>
      <c r="L885" s="67"/>
    </row>
    <row r="886" spans="1:12" s="72" customFormat="1" ht="12.75">
      <c r="A886" s="68"/>
      <c r="B886" s="299"/>
      <c r="L886" s="67"/>
    </row>
    <row r="887" spans="1:12" s="72" customFormat="1" ht="12.75">
      <c r="A887" s="68"/>
      <c r="B887" s="299"/>
      <c r="L887" s="67"/>
    </row>
    <row r="888" spans="1:12" s="72" customFormat="1" ht="12.75">
      <c r="A888" s="68"/>
      <c r="B888" s="299"/>
      <c r="L888" s="67"/>
    </row>
    <row r="889" spans="1:12" s="72" customFormat="1" ht="12.75">
      <c r="A889" s="68"/>
      <c r="B889" s="299"/>
      <c r="L889" s="67"/>
    </row>
    <row r="890" spans="1:12" s="72" customFormat="1" ht="12.75">
      <c r="A890" s="68"/>
      <c r="B890" s="299"/>
      <c r="L890" s="67"/>
    </row>
    <row r="891" spans="1:12" s="72" customFormat="1" ht="12.75">
      <c r="A891" s="68"/>
      <c r="B891" s="299"/>
      <c r="L891" s="67"/>
    </row>
    <row r="892" spans="1:12" s="72" customFormat="1" ht="12.75">
      <c r="A892" s="68"/>
      <c r="B892" s="299"/>
      <c r="L892" s="67"/>
    </row>
    <row r="893" spans="1:12" s="72" customFormat="1" ht="12.75">
      <c r="A893" s="68"/>
      <c r="B893" s="299"/>
      <c r="L893" s="67"/>
    </row>
    <row r="894" spans="1:12" s="72" customFormat="1" ht="12.75">
      <c r="A894" s="68"/>
      <c r="B894" s="299"/>
      <c r="L894" s="67"/>
    </row>
    <row r="895" spans="1:12" s="72" customFormat="1" ht="12.75">
      <c r="A895" s="68"/>
      <c r="B895" s="299"/>
      <c r="L895" s="67"/>
    </row>
    <row r="896" spans="1:12" s="72" customFormat="1" ht="12.75">
      <c r="A896" s="68"/>
      <c r="B896" s="299"/>
      <c r="L896" s="67"/>
    </row>
    <row r="897" spans="1:12" s="72" customFormat="1" ht="12.75">
      <c r="A897" s="68"/>
      <c r="B897" s="299"/>
      <c r="L897" s="67"/>
    </row>
    <row r="898" spans="1:12" s="72" customFormat="1" ht="12.75">
      <c r="A898" s="68"/>
      <c r="B898" s="299"/>
      <c r="L898" s="67"/>
    </row>
    <row r="899" spans="1:12" s="72" customFormat="1" ht="12.75">
      <c r="A899" s="68"/>
      <c r="B899" s="299"/>
      <c r="L899" s="67"/>
    </row>
    <row r="900" spans="1:12" s="72" customFormat="1" ht="12.75">
      <c r="A900" s="68"/>
      <c r="B900" s="299"/>
      <c r="L900" s="67"/>
    </row>
    <row r="901" spans="1:12" s="72" customFormat="1" ht="12.75">
      <c r="A901" s="68"/>
      <c r="B901" s="299"/>
      <c r="L901" s="67"/>
    </row>
    <row r="902" spans="1:12" s="72" customFormat="1" ht="12.75">
      <c r="A902" s="68"/>
      <c r="B902" s="299"/>
      <c r="L902" s="67"/>
    </row>
    <row r="903" spans="1:12" s="72" customFormat="1" ht="12.75">
      <c r="A903" s="68"/>
      <c r="B903" s="299"/>
      <c r="L903" s="67"/>
    </row>
    <row r="904" spans="1:12" s="72" customFormat="1" ht="12.75">
      <c r="A904" s="68"/>
      <c r="B904" s="299"/>
      <c r="L904" s="67"/>
    </row>
    <row r="905" spans="1:12" s="72" customFormat="1" ht="12.75">
      <c r="A905" s="68"/>
      <c r="B905" s="299"/>
      <c r="L905" s="67"/>
    </row>
    <row r="906" spans="1:12" s="72" customFormat="1" ht="12.75">
      <c r="A906" s="68"/>
      <c r="B906" s="299"/>
      <c r="L906" s="67"/>
    </row>
    <row r="907" spans="1:12" s="72" customFormat="1" ht="12.75">
      <c r="A907" s="68"/>
      <c r="B907" s="299"/>
      <c r="L907" s="67"/>
    </row>
    <row r="908" spans="1:12" s="72" customFormat="1" ht="12.75">
      <c r="A908" s="68"/>
      <c r="B908" s="299"/>
      <c r="L908" s="67"/>
    </row>
    <row r="909" spans="1:12" s="72" customFormat="1" ht="12.75">
      <c r="A909" s="68"/>
      <c r="B909" s="299"/>
      <c r="L909" s="67"/>
    </row>
    <row r="910" spans="1:12" s="72" customFormat="1" ht="12.75">
      <c r="A910" s="68"/>
      <c r="B910" s="299"/>
      <c r="L910" s="67"/>
    </row>
    <row r="911" spans="1:12" s="72" customFormat="1" ht="12.75">
      <c r="A911" s="68"/>
      <c r="B911" s="299"/>
      <c r="L911" s="67"/>
    </row>
    <row r="912" spans="1:12" s="72" customFormat="1" ht="12.75">
      <c r="A912" s="68"/>
      <c r="B912" s="299"/>
      <c r="L912" s="67"/>
    </row>
    <row r="913" spans="1:12" s="72" customFormat="1" ht="12.75">
      <c r="A913" s="68"/>
      <c r="B913" s="299"/>
      <c r="L913" s="67"/>
    </row>
    <row r="914" spans="1:12" s="72" customFormat="1" ht="12.75">
      <c r="A914" s="68"/>
      <c r="B914" s="299"/>
      <c r="L914" s="67"/>
    </row>
    <row r="915" spans="1:12" s="72" customFormat="1" ht="12.75">
      <c r="A915" s="68"/>
      <c r="B915" s="299"/>
      <c r="L915" s="67"/>
    </row>
    <row r="916" spans="1:12" s="72" customFormat="1" ht="12.75">
      <c r="A916" s="68"/>
      <c r="B916" s="299"/>
      <c r="L916" s="67"/>
    </row>
    <row r="917" spans="1:12" s="72" customFormat="1" ht="12.75">
      <c r="A917" s="68"/>
      <c r="B917" s="299"/>
      <c r="L917" s="67"/>
    </row>
    <row r="918" spans="1:12" s="72" customFormat="1" ht="12.75">
      <c r="A918" s="68"/>
      <c r="B918" s="299"/>
      <c r="L918" s="67"/>
    </row>
    <row r="919" spans="1:12" s="72" customFormat="1" ht="12.75">
      <c r="A919" s="68"/>
      <c r="B919" s="299"/>
      <c r="L919" s="67"/>
    </row>
    <row r="920" spans="1:12" s="72" customFormat="1" ht="12.75">
      <c r="A920" s="68"/>
      <c r="B920" s="299"/>
      <c r="L920" s="67"/>
    </row>
    <row r="921" spans="1:12" s="72" customFormat="1" ht="12.75">
      <c r="A921" s="68"/>
      <c r="B921" s="299"/>
      <c r="L921" s="67"/>
    </row>
    <row r="922" spans="1:12" s="72" customFormat="1" ht="12.75">
      <c r="A922" s="68"/>
      <c r="B922" s="299"/>
      <c r="L922" s="67"/>
    </row>
    <row r="923" spans="1:12" s="72" customFormat="1" ht="12.75">
      <c r="A923" s="68"/>
      <c r="B923" s="299"/>
      <c r="L923" s="67"/>
    </row>
    <row r="924" spans="1:12" s="72" customFormat="1" ht="12.75">
      <c r="A924" s="68"/>
      <c r="B924" s="299"/>
      <c r="L924" s="67"/>
    </row>
    <row r="925" spans="1:12" s="72" customFormat="1" ht="12.75">
      <c r="A925" s="68"/>
      <c r="B925" s="299"/>
      <c r="L925" s="67"/>
    </row>
    <row r="926" spans="1:12" s="72" customFormat="1" ht="12.75">
      <c r="A926" s="68"/>
      <c r="B926" s="299"/>
      <c r="L926" s="67"/>
    </row>
    <row r="927" spans="1:12" s="72" customFormat="1" ht="12.75">
      <c r="A927" s="68"/>
      <c r="B927" s="299"/>
      <c r="L927" s="67"/>
    </row>
    <row r="928" spans="1:12" s="72" customFormat="1" ht="12.75">
      <c r="A928" s="68"/>
      <c r="B928" s="299"/>
      <c r="L928" s="67"/>
    </row>
    <row r="929" spans="1:12" s="72" customFormat="1" ht="12.75">
      <c r="A929" s="68"/>
      <c r="B929" s="299"/>
      <c r="L929" s="67"/>
    </row>
    <row r="930" spans="1:12" s="72" customFormat="1" ht="12.75">
      <c r="A930" s="68"/>
      <c r="B930" s="299"/>
      <c r="L930" s="67"/>
    </row>
    <row r="931" spans="1:12" s="72" customFormat="1" ht="12.75">
      <c r="A931" s="68"/>
      <c r="B931" s="299"/>
      <c r="L931" s="67"/>
    </row>
    <row r="932" spans="1:12" s="72" customFormat="1" ht="12.75">
      <c r="A932" s="68"/>
      <c r="B932" s="299"/>
      <c r="L932" s="67"/>
    </row>
    <row r="933" spans="1:12" s="72" customFormat="1" ht="12.75">
      <c r="A933" s="68"/>
      <c r="B933" s="299"/>
      <c r="L933" s="67"/>
    </row>
    <row r="934" spans="1:12" s="72" customFormat="1" ht="12.75">
      <c r="A934" s="68"/>
      <c r="B934" s="299"/>
      <c r="L934" s="67"/>
    </row>
    <row r="935" spans="1:12" s="72" customFormat="1" ht="12.75">
      <c r="A935" s="68"/>
      <c r="B935" s="299"/>
      <c r="L935" s="67"/>
    </row>
    <row r="936" spans="1:12" s="72" customFormat="1" ht="12.75">
      <c r="A936" s="68"/>
      <c r="B936" s="299"/>
      <c r="L936" s="67"/>
    </row>
    <row r="937" spans="1:12" s="72" customFormat="1" ht="12.75">
      <c r="A937" s="68"/>
      <c r="B937" s="299"/>
      <c r="L937" s="67"/>
    </row>
    <row r="938" spans="1:12" s="72" customFormat="1" ht="12.75">
      <c r="A938" s="68"/>
      <c r="B938" s="299"/>
      <c r="L938" s="67"/>
    </row>
    <row r="939" spans="1:12" s="72" customFormat="1" ht="12.75">
      <c r="A939" s="68"/>
      <c r="B939" s="299"/>
      <c r="L939" s="67"/>
    </row>
    <row r="940" spans="1:12" s="72" customFormat="1" ht="12.75">
      <c r="A940" s="68"/>
      <c r="B940" s="299"/>
      <c r="L940" s="67"/>
    </row>
    <row r="941" spans="1:12" s="72" customFormat="1" ht="12.75">
      <c r="A941" s="68"/>
      <c r="B941" s="299"/>
      <c r="L941" s="67"/>
    </row>
    <row r="942" spans="1:12" s="72" customFormat="1" ht="12.75">
      <c r="A942" s="68"/>
      <c r="B942" s="299"/>
      <c r="L942" s="67"/>
    </row>
    <row r="943" spans="1:12" s="72" customFormat="1" ht="12.75">
      <c r="A943" s="68"/>
      <c r="B943" s="299"/>
      <c r="L943" s="67"/>
    </row>
    <row r="944" spans="1:12" s="72" customFormat="1" ht="12.75">
      <c r="A944" s="68"/>
      <c r="B944" s="299"/>
      <c r="L944" s="67"/>
    </row>
    <row r="945" spans="1:12" s="72" customFormat="1" ht="12.75">
      <c r="A945" s="68"/>
      <c r="B945" s="299"/>
      <c r="L945" s="67"/>
    </row>
    <row r="946" spans="1:12" s="72" customFormat="1" ht="12.75">
      <c r="A946" s="68"/>
      <c r="B946" s="299"/>
      <c r="L946" s="67"/>
    </row>
    <row r="947" spans="1:12" s="72" customFormat="1" ht="12.75">
      <c r="A947" s="68"/>
      <c r="B947" s="299"/>
      <c r="L947" s="67"/>
    </row>
    <row r="948" spans="1:12" s="72" customFormat="1" ht="12.75">
      <c r="A948" s="68"/>
      <c r="B948" s="299"/>
      <c r="L948" s="67"/>
    </row>
    <row r="949" spans="1:12" s="72" customFormat="1" ht="12.75">
      <c r="A949" s="68"/>
      <c r="B949" s="299"/>
      <c r="L949" s="67"/>
    </row>
    <row r="950" spans="1:12" s="72" customFormat="1" ht="12.75">
      <c r="A950" s="68"/>
      <c r="B950" s="299"/>
      <c r="L950" s="67"/>
    </row>
    <row r="951" spans="1:12" s="72" customFormat="1" ht="12.75">
      <c r="A951" s="68"/>
      <c r="B951" s="299"/>
      <c r="L951" s="67"/>
    </row>
    <row r="952" spans="1:12" s="72" customFormat="1" ht="12.75">
      <c r="A952" s="68"/>
      <c r="B952" s="299"/>
      <c r="L952" s="67"/>
    </row>
    <row r="953" spans="1:12" s="72" customFormat="1" ht="12.75">
      <c r="A953" s="68"/>
      <c r="B953" s="299"/>
      <c r="L953" s="67"/>
    </row>
    <row r="954" spans="1:12" s="72" customFormat="1" ht="12.75">
      <c r="A954" s="68"/>
      <c r="B954" s="299"/>
      <c r="L954" s="67"/>
    </row>
    <row r="955" spans="1:12" s="72" customFormat="1" ht="12.75">
      <c r="A955" s="68"/>
      <c r="B955" s="299"/>
      <c r="L955" s="67"/>
    </row>
    <row r="956" spans="1:12" s="72" customFormat="1" ht="12.75">
      <c r="A956" s="68"/>
      <c r="B956" s="299"/>
      <c r="L956" s="67"/>
    </row>
    <row r="957" spans="1:12" s="72" customFormat="1" ht="12.75">
      <c r="A957" s="68"/>
      <c r="B957" s="299"/>
      <c r="L957" s="67"/>
    </row>
    <row r="958" spans="1:12" s="72" customFormat="1" ht="12.75">
      <c r="A958" s="68"/>
      <c r="B958" s="299"/>
      <c r="L958" s="67"/>
    </row>
    <row r="959" spans="1:12" s="72" customFormat="1" ht="12.75">
      <c r="A959" s="68"/>
      <c r="B959" s="299"/>
      <c r="L959" s="67"/>
    </row>
    <row r="960" spans="1:12" s="72" customFormat="1" ht="12.75">
      <c r="A960" s="68"/>
      <c r="B960" s="299"/>
      <c r="L960" s="67"/>
    </row>
    <row r="961" spans="1:12" s="72" customFormat="1" ht="12.75">
      <c r="A961" s="68"/>
      <c r="B961" s="299"/>
      <c r="L961" s="67"/>
    </row>
    <row r="962" spans="1:12" s="72" customFormat="1" ht="12.75">
      <c r="A962" s="68"/>
      <c r="B962" s="299"/>
      <c r="L962" s="67"/>
    </row>
    <row r="963" spans="1:12" s="72" customFormat="1" ht="12.75">
      <c r="A963" s="68"/>
      <c r="B963" s="299"/>
      <c r="L963" s="67"/>
    </row>
    <row r="964" spans="1:12" s="72" customFormat="1" ht="12.75">
      <c r="A964" s="68"/>
      <c r="B964" s="299"/>
      <c r="L964" s="67"/>
    </row>
    <row r="965" spans="1:12" s="72" customFormat="1" ht="12.75">
      <c r="A965" s="68"/>
      <c r="B965" s="299"/>
      <c r="L965" s="67"/>
    </row>
    <row r="966" spans="1:12" s="72" customFormat="1" ht="12.75">
      <c r="A966" s="68"/>
      <c r="B966" s="299"/>
      <c r="L966" s="67"/>
    </row>
    <row r="967" spans="1:12" s="72" customFormat="1" ht="12.75">
      <c r="A967" s="68"/>
      <c r="B967" s="299"/>
      <c r="L967" s="67"/>
    </row>
    <row r="968" spans="1:12" s="72" customFormat="1" ht="12.75">
      <c r="A968" s="68"/>
      <c r="B968" s="299"/>
      <c r="L968" s="67"/>
    </row>
    <row r="969" spans="1:12" s="72" customFormat="1" ht="12.75">
      <c r="A969" s="68"/>
      <c r="B969" s="299"/>
      <c r="L969" s="67"/>
    </row>
    <row r="970" spans="1:12" s="72" customFormat="1" ht="12.75">
      <c r="A970" s="68"/>
      <c r="B970" s="299"/>
      <c r="L970" s="67"/>
    </row>
    <row r="971" spans="1:12" s="72" customFormat="1" ht="12.75">
      <c r="A971" s="68"/>
      <c r="B971" s="299"/>
      <c r="L971" s="67"/>
    </row>
    <row r="972" spans="1:12" s="72" customFormat="1" ht="12.75">
      <c r="A972" s="68"/>
      <c r="B972" s="299"/>
      <c r="L972" s="67"/>
    </row>
    <row r="973" spans="1:12" s="72" customFormat="1" ht="12.75">
      <c r="A973" s="68"/>
      <c r="B973" s="299"/>
      <c r="L973" s="67"/>
    </row>
    <row r="974" spans="1:12" s="72" customFormat="1" ht="12.75">
      <c r="A974" s="68"/>
      <c r="B974" s="299"/>
      <c r="L974" s="67"/>
    </row>
    <row r="975" spans="1:12" s="72" customFormat="1" ht="12.75">
      <c r="A975" s="68"/>
      <c r="B975" s="299"/>
      <c r="L975" s="67"/>
    </row>
    <row r="976" spans="1:12" s="72" customFormat="1" ht="12.75">
      <c r="A976" s="68"/>
      <c r="B976" s="299"/>
      <c r="L976" s="67"/>
    </row>
    <row r="977" spans="1:12" s="72" customFormat="1" ht="12.75">
      <c r="A977" s="68"/>
      <c r="B977" s="299"/>
      <c r="L977" s="67"/>
    </row>
    <row r="978" spans="1:12" s="72" customFormat="1" ht="12.75">
      <c r="A978" s="68"/>
      <c r="B978" s="299"/>
      <c r="L978" s="67"/>
    </row>
    <row r="979" spans="1:12" s="72" customFormat="1" ht="12.75">
      <c r="A979" s="68"/>
      <c r="B979" s="299"/>
      <c r="L979" s="67"/>
    </row>
    <row r="980" spans="1:12" s="72" customFormat="1" ht="12.75">
      <c r="A980" s="68"/>
      <c r="B980" s="299"/>
      <c r="L980" s="67"/>
    </row>
    <row r="981" spans="1:12" s="72" customFormat="1" ht="12.75">
      <c r="A981" s="68"/>
      <c r="B981" s="299"/>
      <c r="L981" s="67"/>
    </row>
    <row r="982" spans="1:12" s="72" customFormat="1" ht="12.75">
      <c r="A982" s="68"/>
      <c r="B982" s="299"/>
      <c r="L982" s="67"/>
    </row>
    <row r="983" spans="1:12" s="72" customFormat="1" ht="12.75">
      <c r="A983" s="68"/>
      <c r="B983" s="299"/>
      <c r="L983" s="67"/>
    </row>
    <row r="984" spans="1:12" s="72" customFormat="1" ht="12.75">
      <c r="A984" s="68"/>
      <c r="B984" s="299"/>
      <c r="L984" s="67"/>
    </row>
    <row r="985" spans="1:12" s="72" customFormat="1" ht="12.75">
      <c r="A985" s="68"/>
      <c r="B985" s="299"/>
      <c r="L985" s="67"/>
    </row>
    <row r="986" spans="1:12" s="72" customFormat="1" ht="12.75">
      <c r="A986" s="68"/>
      <c r="B986" s="299"/>
      <c r="L986" s="67"/>
    </row>
    <row r="987" spans="1:12" s="72" customFormat="1" ht="12.75">
      <c r="A987" s="68"/>
      <c r="B987" s="299"/>
      <c r="L987" s="67"/>
    </row>
    <row r="988" spans="1:12" s="72" customFormat="1" ht="12.75">
      <c r="A988" s="68"/>
      <c r="B988" s="299"/>
      <c r="L988" s="67"/>
    </row>
    <row r="989" spans="1:12" s="72" customFormat="1" ht="12.75">
      <c r="A989" s="68"/>
      <c r="B989" s="299"/>
      <c r="L989" s="67"/>
    </row>
    <row r="990" spans="1:12" s="72" customFormat="1" ht="12.75">
      <c r="A990" s="68"/>
      <c r="B990" s="299"/>
      <c r="L990" s="67"/>
    </row>
    <row r="991" spans="1:12" s="72" customFormat="1" ht="12.75">
      <c r="A991" s="68"/>
      <c r="B991" s="299"/>
      <c r="L991" s="67"/>
    </row>
    <row r="992" spans="1:12" s="72" customFormat="1" ht="12.75">
      <c r="A992" s="68"/>
      <c r="B992" s="299"/>
      <c r="L992" s="67"/>
    </row>
    <row r="993" spans="1:12" s="72" customFormat="1" ht="12.75">
      <c r="A993" s="68"/>
      <c r="B993" s="299"/>
      <c r="L993" s="67"/>
    </row>
    <row r="994" spans="1:12" s="72" customFormat="1" ht="12.75">
      <c r="A994" s="68"/>
      <c r="B994" s="299"/>
      <c r="L994" s="67"/>
    </row>
    <row r="995" spans="1:12" s="72" customFormat="1" ht="12.75">
      <c r="A995" s="68"/>
      <c r="B995" s="299"/>
      <c r="L995" s="67"/>
    </row>
    <row r="996" spans="1:12" s="72" customFormat="1" ht="12.75">
      <c r="A996" s="68"/>
      <c r="B996" s="299"/>
      <c r="L996" s="67"/>
    </row>
    <row r="997" spans="1:12" s="72" customFormat="1" ht="12.75">
      <c r="A997" s="68"/>
      <c r="B997" s="299"/>
      <c r="L997" s="67"/>
    </row>
    <row r="998" spans="1:12" s="72" customFormat="1" ht="12.75">
      <c r="A998" s="68"/>
      <c r="B998" s="299"/>
      <c r="L998" s="67"/>
    </row>
    <row r="999" spans="1:12" s="72" customFormat="1" ht="12.75">
      <c r="A999" s="68"/>
      <c r="B999" s="299"/>
      <c r="L999" s="67"/>
    </row>
    <row r="1000" spans="1:12" s="72" customFormat="1" ht="12.75">
      <c r="A1000" s="68"/>
      <c r="B1000" s="299"/>
      <c r="L1000" s="67"/>
    </row>
    <row r="1001" spans="1:12" s="72" customFormat="1" ht="12.75">
      <c r="A1001" s="68"/>
      <c r="B1001" s="299"/>
      <c r="L1001" s="67"/>
    </row>
    <row r="1002" spans="1:12" s="72" customFormat="1" ht="12.75">
      <c r="A1002" s="68"/>
      <c r="B1002" s="299"/>
      <c r="L1002" s="67"/>
    </row>
    <row r="1003" spans="1:12" s="72" customFormat="1" ht="12.75">
      <c r="A1003" s="68"/>
      <c r="B1003" s="299"/>
      <c r="L1003" s="67"/>
    </row>
    <row r="1004" spans="1:12" s="72" customFormat="1" ht="12.75">
      <c r="A1004" s="68"/>
      <c r="B1004" s="299"/>
      <c r="L1004" s="67"/>
    </row>
    <row r="1005" spans="1:12" s="72" customFormat="1" ht="12.75">
      <c r="A1005" s="68"/>
      <c r="B1005" s="299"/>
      <c r="L1005" s="67"/>
    </row>
    <row r="1006" spans="1:12" s="72" customFormat="1" ht="12.75">
      <c r="A1006" s="68"/>
      <c r="B1006" s="299"/>
      <c r="L1006" s="67"/>
    </row>
    <row r="1007" spans="1:12" s="72" customFormat="1" ht="12.75">
      <c r="A1007" s="68"/>
      <c r="B1007" s="299"/>
      <c r="L1007" s="67"/>
    </row>
    <row r="1008" spans="1:12" s="72" customFormat="1" ht="12.75">
      <c r="A1008" s="68"/>
      <c r="B1008" s="299"/>
      <c r="L1008" s="67"/>
    </row>
    <row r="1009" spans="1:12" s="72" customFormat="1" ht="12.75">
      <c r="A1009" s="68"/>
      <c r="B1009" s="299"/>
      <c r="L1009" s="67"/>
    </row>
    <row r="1010" spans="1:12" s="72" customFormat="1" ht="12.75">
      <c r="A1010" s="68"/>
      <c r="B1010" s="299"/>
      <c r="L1010" s="67"/>
    </row>
    <row r="1011" spans="1:12" s="72" customFormat="1" ht="12.75">
      <c r="A1011" s="68"/>
      <c r="B1011" s="299"/>
      <c r="L1011" s="67"/>
    </row>
    <row r="1012" spans="1:12" s="72" customFormat="1" ht="12.75">
      <c r="A1012" s="68"/>
      <c r="B1012" s="299"/>
      <c r="L1012" s="67"/>
    </row>
    <row r="1013" spans="1:12" s="72" customFormat="1" ht="12.75">
      <c r="A1013" s="68"/>
      <c r="B1013" s="299"/>
      <c r="L1013" s="67"/>
    </row>
    <row r="1014" spans="1:12" s="72" customFormat="1" ht="12.75">
      <c r="A1014" s="68"/>
      <c r="B1014" s="299"/>
      <c r="L1014" s="67"/>
    </row>
    <row r="1015" spans="1:12" s="72" customFormat="1" ht="12.75">
      <c r="A1015" s="68"/>
      <c r="B1015" s="299"/>
      <c r="L1015" s="67"/>
    </row>
    <row r="1016" spans="1:12" s="72" customFormat="1" ht="12.75">
      <c r="A1016" s="68"/>
      <c r="B1016" s="299"/>
      <c r="L1016" s="67"/>
    </row>
    <row r="1017" spans="1:12" s="72" customFormat="1" ht="12.75">
      <c r="A1017" s="68"/>
      <c r="B1017" s="299"/>
      <c r="L1017" s="67"/>
    </row>
    <row r="1018" spans="1:12" s="72" customFormat="1" ht="12.75">
      <c r="A1018" s="68"/>
      <c r="B1018" s="299"/>
      <c r="L1018" s="67"/>
    </row>
    <row r="1019" spans="1:12" s="72" customFormat="1" ht="12.75">
      <c r="A1019" s="68"/>
      <c r="B1019" s="299"/>
      <c r="L1019" s="67"/>
    </row>
    <row r="1020" spans="1:12" s="72" customFormat="1" ht="12.75">
      <c r="A1020" s="68"/>
      <c r="B1020" s="299"/>
      <c r="L1020" s="67"/>
    </row>
    <row r="1021" spans="1:12" s="72" customFormat="1" ht="12.75">
      <c r="A1021" s="68"/>
      <c r="B1021" s="299"/>
      <c r="L1021" s="67"/>
    </row>
    <row r="1022" spans="1:12" s="72" customFormat="1" ht="12.75">
      <c r="A1022" s="68"/>
      <c r="B1022" s="299"/>
      <c r="L1022" s="67"/>
    </row>
    <row r="1023" spans="1:12" s="72" customFormat="1" ht="12.75">
      <c r="A1023" s="68"/>
      <c r="B1023" s="299"/>
      <c r="L1023" s="67"/>
    </row>
    <row r="1024" spans="1:12" s="72" customFormat="1" ht="12.75">
      <c r="A1024" s="68"/>
      <c r="B1024" s="299"/>
      <c r="L1024" s="67"/>
    </row>
    <row r="1025" spans="1:12" s="72" customFormat="1" ht="12.75">
      <c r="A1025" s="68"/>
      <c r="B1025" s="299"/>
      <c r="L1025" s="67"/>
    </row>
    <row r="1026" spans="1:12" s="72" customFormat="1" ht="12.75">
      <c r="A1026" s="68"/>
      <c r="B1026" s="299"/>
      <c r="L1026" s="67"/>
    </row>
    <row r="1027" spans="1:12" s="72" customFormat="1" ht="12.75">
      <c r="A1027" s="68"/>
      <c r="B1027" s="299"/>
      <c r="L1027" s="67"/>
    </row>
    <row r="1028" spans="1:12" s="72" customFormat="1" ht="12.75">
      <c r="A1028" s="68"/>
      <c r="B1028" s="299"/>
      <c r="L1028" s="67"/>
    </row>
    <row r="1029" spans="1:12" s="72" customFormat="1" ht="12.75">
      <c r="A1029" s="68"/>
      <c r="B1029" s="299"/>
      <c r="L1029" s="67"/>
    </row>
    <row r="1030" spans="1:12" s="72" customFormat="1" ht="12.75">
      <c r="A1030" s="68"/>
      <c r="B1030" s="299"/>
      <c r="L1030" s="67"/>
    </row>
    <row r="1031" spans="1:12" s="72" customFormat="1" ht="12.75">
      <c r="A1031" s="68"/>
      <c r="B1031" s="299"/>
      <c r="L1031" s="67"/>
    </row>
    <row r="1032" spans="1:12" s="72" customFormat="1" ht="12.75">
      <c r="A1032" s="68"/>
      <c r="B1032" s="299"/>
      <c r="L1032" s="67"/>
    </row>
    <row r="1033" spans="1:12" s="72" customFormat="1" ht="12.75">
      <c r="A1033" s="68"/>
      <c r="B1033" s="299"/>
      <c r="L1033" s="67"/>
    </row>
    <row r="1034" spans="1:12" s="72" customFormat="1" ht="12.75">
      <c r="A1034" s="68"/>
      <c r="B1034" s="299"/>
      <c r="L1034" s="67"/>
    </row>
    <row r="1035" spans="1:12" s="72" customFormat="1" ht="12.75">
      <c r="A1035" s="68"/>
      <c r="B1035" s="299"/>
      <c r="L1035" s="67"/>
    </row>
    <row r="1036" spans="1:12" s="72" customFormat="1" ht="12.75">
      <c r="A1036" s="68"/>
      <c r="B1036" s="299"/>
      <c r="L1036" s="67"/>
    </row>
    <row r="1037" spans="1:12" s="72" customFormat="1" ht="12.75">
      <c r="A1037" s="68"/>
      <c r="B1037" s="299"/>
      <c r="L1037" s="67"/>
    </row>
    <row r="1038" spans="1:12" s="72" customFormat="1" ht="12.75">
      <c r="A1038" s="68"/>
      <c r="B1038" s="299"/>
      <c r="L1038" s="67"/>
    </row>
    <row r="1039" spans="1:12" s="72" customFormat="1" ht="12.75">
      <c r="A1039" s="68"/>
      <c r="B1039" s="299"/>
      <c r="L1039" s="67"/>
    </row>
    <row r="1040" spans="1:12" s="72" customFormat="1" ht="12.75">
      <c r="A1040" s="68"/>
      <c r="B1040" s="299"/>
      <c r="L1040" s="67"/>
    </row>
    <row r="1041" spans="1:12" s="72" customFormat="1" ht="12.75">
      <c r="A1041" s="68"/>
      <c r="B1041" s="299"/>
      <c r="L1041" s="67"/>
    </row>
    <row r="1042" spans="1:12" s="72" customFormat="1" ht="12.75">
      <c r="A1042" s="68"/>
      <c r="B1042" s="299"/>
      <c r="L1042" s="67"/>
    </row>
    <row r="1043" spans="1:12" s="72" customFormat="1" ht="12.75">
      <c r="A1043" s="68"/>
      <c r="B1043" s="299"/>
      <c r="L1043" s="67"/>
    </row>
    <row r="1044" spans="1:12" s="72" customFormat="1" ht="12.75">
      <c r="A1044" s="68"/>
      <c r="B1044" s="299"/>
      <c r="L1044" s="67"/>
    </row>
    <row r="1045" spans="1:12" s="72" customFormat="1" ht="12.75">
      <c r="A1045" s="68"/>
      <c r="B1045" s="299"/>
      <c r="L1045" s="67"/>
    </row>
    <row r="1046" spans="1:12" s="72" customFormat="1" ht="12.75">
      <c r="A1046" s="68"/>
      <c r="B1046" s="299"/>
      <c r="L1046" s="67"/>
    </row>
    <row r="1047" spans="1:12" s="72" customFormat="1" ht="12.75">
      <c r="A1047" s="68"/>
      <c r="B1047" s="299"/>
      <c r="L1047" s="67"/>
    </row>
    <row r="1048" spans="1:12" s="72" customFormat="1" ht="12.75">
      <c r="A1048" s="68"/>
      <c r="B1048" s="299"/>
      <c r="L1048" s="67"/>
    </row>
    <row r="1049" spans="1:12" s="72" customFormat="1" ht="12.75">
      <c r="A1049" s="68"/>
      <c r="B1049" s="299"/>
      <c r="L1049" s="67"/>
    </row>
    <row r="1050" spans="1:12" s="72" customFormat="1" ht="12.75">
      <c r="A1050" s="68"/>
      <c r="B1050" s="299"/>
      <c r="L1050" s="67"/>
    </row>
    <row r="1051" spans="1:12" s="72" customFormat="1" ht="12.75">
      <c r="A1051" s="68"/>
      <c r="B1051" s="299"/>
      <c r="L1051" s="67"/>
    </row>
    <row r="1052" spans="1:12" s="72" customFormat="1" ht="12.75">
      <c r="A1052" s="68"/>
      <c r="B1052" s="299"/>
      <c r="L1052" s="67"/>
    </row>
    <row r="1053" spans="1:12" s="72" customFormat="1" ht="12.75">
      <c r="A1053" s="68"/>
      <c r="B1053" s="299"/>
      <c r="L1053" s="67"/>
    </row>
    <row r="1054" spans="1:12" s="72" customFormat="1" ht="12.75">
      <c r="A1054" s="68"/>
      <c r="B1054" s="299"/>
      <c r="L1054" s="67"/>
    </row>
    <row r="1055" spans="1:12" s="72" customFormat="1" ht="12.75">
      <c r="A1055" s="68"/>
      <c r="B1055" s="299"/>
      <c r="L1055" s="67"/>
    </row>
    <row r="1056" spans="1:12" s="72" customFormat="1" ht="12.75">
      <c r="A1056" s="68"/>
      <c r="B1056" s="299"/>
      <c r="L1056" s="67"/>
    </row>
    <row r="1057" spans="1:12" s="72" customFormat="1" ht="12.75">
      <c r="A1057" s="68"/>
      <c r="B1057" s="299"/>
      <c r="L1057" s="67"/>
    </row>
    <row r="1058" spans="1:12" s="72" customFormat="1" ht="12.75">
      <c r="A1058" s="68"/>
      <c r="B1058" s="299"/>
      <c r="L1058" s="67"/>
    </row>
    <row r="1059" spans="1:12" s="72" customFormat="1" ht="12.75">
      <c r="A1059" s="68"/>
      <c r="B1059" s="299"/>
      <c r="L1059" s="67"/>
    </row>
    <row r="1060" spans="1:12" s="72" customFormat="1" ht="12.75">
      <c r="A1060" s="68"/>
      <c r="B1060" s="299"/>
      <c r="L1060" s="67"/>
    </row>
    <row r="1061" spans="1:12" s="72" customFormat="1" ht="12.75">
      <c r="A1061" s="68"/>
      <c r="B1061" s="299"/>
      <c r="L1061" s="67"/>
    </row>
    <row r="1062" spans="1:12" s="72" customFormat="1" ht="12.75">
      <c r="A1062" s="68"/>
      <c r="B1062" s="299"/>
      <c r="L1062" s="67"/>
    </row>
    <row r="1063" spans="1:12" s="72" customFormat="1" ht="12.75">
      <c r="A1063" s="68"/>
      <c r="B1063" s="299"/>
      <c r="L1063" s="67"/>
    </row>
    <row r="1064" spans="1:12" s="72" customFormat="1" ht="12.75">
      <c r="A1064" s="68"/>
      <c r="B1064" s="299"/>
      <c r="L1064" s="67"/>
    </row>
    <row r="1065" spans="1:12" s="72" customFormat="1" ht="12.75">
      <c r="A1065" s="68"/>
      <c r="B1065" s="299"/>
      <c r="L1065" s="67"/>
    </row>
    <row r="1066" spans="1:12" s="72" customFormat="1" ht="12.75">
      <c r="A1066" s="68"/>
      <c r="B1066" s="299"/>
      <c r="L1066" s="67"/>
    </row>
    <row r="1067" spans="1:12" s="72" customFormat="1" ht="12.75">
      <c r="A1067" s="68"/>
      <c r="B1067" s="299"/>
      <c r="L1067" s="67"/>
    </row>
    <row r="1068" spans="1:12" s="72" customFormat="1" ht="12.75">
      <c r="A1068" s="68"/>
      <c r="B1068" s="299"/>
      <c r="L1068" s="67"/>
    </row>
    <row r="1069" spans="1:12" s="72" customFormat="1" ht="12.75">
      <c r="A1069" s="68"/>
      <c r="B1069" s="299"/>
      <c r="L1069" s="67"/>
    </row>
    <row r="1070" spans="1:12" s="72" customFormat="1" ht="12.75">
      <c r="A1070" s="68"/>
      <c r="B1070" s="299"/>
      <c r="L1070" s="67"/>
    </row>
    <row r="1071" spans="1:12" s="72" customFormat="1" ht="12.75">
      <c r="A1071" s="68"/>
      <c r="B1071" s="299"/>
      <c r="L1071" s="67"/>
    </row>
    <row r="1072" spans="1:12" s="72" customFormat="1" ht="12.75">
      <c r="A1072" s="68"/>
      <c r="B1072" s="299"/>
      <c r="L1072" s="67"/>
    </row>
    <row r="1073" spans="1:12" s="72" customFormat="1" ht="12.75">
      <c r="A1073" s="68"/>
      <c r="B1073" s="299"/>
      <c r="L1073" s="67"/>
    </row>
    <row r="1074" spans="1:12" s="72" customFormat="1" ht="12.75">
      <c r="A1074" s="68"/>
      <c r="B1074" s="299"/>
      <c r="L1074" s="67"/>
    </row>
    <row r="1075" spans="1:12" s="72" customFormat="1" ht="12.75">
      <c r="A1075" s="68"/>
      <c r="B1075" s="299"/>
      <c r="L1075" s="67"/>
    </row>
    <row r="1076" spans="1:12" s="72" customFormat="1" ht="12.75">
      <c r="A1076" s="68"/>
      <c r="B1076" s="299"/>
      <c r="L1076" s="67"/>
    </row>
    <row r="1077" spans="1:12" s="72" customFormat="1" ht="12.75">
      <c r="A1077" s="68"/>
      <c r="B1077" s="299"/>
      <c r="L1077" s="67"/>
    </row>
    <row r="1078" spans="1:12" s="72" customFormat="1" ht="12.75">
      <c r="A1078" s="68"/>
      <c r="B1078" s="299"/>
      <c r="L1078" s="67"/>
    </row>
    <row r="1079" spans="1:12" s="72" customFormat="1" ht="12.75">
      <c r="A1079" s="68"/>
      <c r="B1079" s="299"/>
      <c r="L1079" s="67"/>
    </row>
    <row r="1080" spans="1:12" s="72" customFormat="1" ht="12.75">
      <c r="A1080" s="68"/>
      <c r="B1080" s="299"/>
      <c r="L1080" s="67"/>
    </row>
    <row r="1081" spans="1:12" s="72" customFormat="1" ht="12.75">
      <c r="A1081" s="68"/>
      <c r="B1081" s="299"/>
      <c r="L1081" s="67"/>
    </row>
    <row r="1082" spans="1:12" s="72" customFormat="1" ht="12.75">
      <c r="A1082" s="68"/>
      <c r="B1082" s="299"/>
      <c r="L1082" s="67"/>
    </row>
    <row r="1083" spans="1:12" s="72" customFormat="1" ht="12.75">
      <c r="A1083" s="68"/>
      <c r="B1083" s="299"/>
      <c r="L1083" s="67"/>
    </row>
    <row r="1084" spans="1:12" s="72" customFormat="1" ht="12.75">
      <c r="A1084" s="68"/>
      <c r="B1084" s="299"/>
      <c r="L1084" s="67"/>
    </row>
    <row r="1085" spans="1:12" s="72" customFormat="1" ht="12.75">
      <c r="A1085" s="68"/>
      <c r="B1085" s="299"/>
      <c r="L1085" s="67"/>
    </row>
    <row r="1086" spans="1:12" s="72" customFormat="1" ht="12.75">
      <c r="A1086" s="68"/>
      <c r="B1086" s="299"/>
      <c r="L1086" s="67"/>
    </row>
    <row r="1087" spans="1:12" s="72" customFormat="1" ht="12.75">
      <c r="A1087" s="68"/>
      <c r="B1087" s="299"/>
      <c r="L1087" s="67"/>
    </row>
    <row r="1088" spans="1:12" s="72" customFormat="1" ht="12.75">
      <c r="A1088" s="68"/>
      <c r="B1088" s="299"/>
      <c r="L1088" s="67"/>
    </row>
    <row r="1089" spans="1:12" s="72" customFormat="1" ht="12.75">
      <c r="A1089" s="68"/>
      <c r="B1089" s="299"/>
      <c r="L1089" s="67"/>
    </row>
    <row r="1090" spans="1:12" s="72" customFormat="1" ht="12.75">
      <c r="A1090" s="68"/>
      <c r="B1090" s="299"/>
      <c r="L1090" s="67"/>
    </row>
    <row r="1091" spans="1:12" s="72" customFormat="1" ht="12.75">
      <c r="A1091" s="68"/>
      <c r="B1091" s="299"/>
      <c r="L1091" s="67"/>
    </row>
    <row r="1092" spans="1:12" s="72" customFormat="1" ht="12.75">
      <c r="A1092" s="68"/>
      <c r="B1092" s="299"/>
      <c r="L1092" s="67"/>
    </row>
    <row r="1093" spans="1:12" s="72" customFormat="1" ht="12.75">
      <c r="A1093" s="68"/>
      <c r="B1093" s="299"/>
      <c r="L1093" s="67"/>
    </row>
    <row r="1094" spans="1:12" s="72" customFormat="1" ht="12.75">
      <c r="A1094" s="68"/>
      <c r="B1094" s="299"/>
      <c r="L1094" s="67"/>
    </row>
    <row r="1095" spans="1:12" s="72" customFormat="1" ht="12.75">
      <c r="A1095" s="68"/>
      <c r="B1095" s="299"/>
      <c r="L1095" s="67"/>
    </row>
    <row r="1096" spans="1:12" s="72" customFormat="1" ht="12.75">
      <c r="A1096" s="68"/>
      <c r="B1096" s="299"/>
      <c r="L1096" s="67"/>
    </row>
    <row r="1097" spans="1:12" s="72" customFormat="1" ht="12.75">
      <c r="A1097" s="68"/>
      <c r="B1097" s="299"/>
      <c r="L1097" s="67"/>
    </row>
    <row r="1098" spans="1:12" s="72" customFormat="1" ht="12.75">
      <c r="A1098" s="68"/>
      <c r="B1098" s="299"/>
      <c r="L1098" s="67"/>
    </row>
    <row r="1099" spans="1:12" s="72" customFormat="1" ht="12.75">
      <c r="A1099" s="68"/>
      <c r="B1099" s="299"/>
      <c r="L1099" s="67"/>
    </row>
    <row r="1100" spans="1:12" s="72" customFormat="1" ht="12.75">
      <c r="A1100" s="68"/>
      <c r="B1100" s="299"/>
      <c r="L1100" s="67"/>
    </row>
    <row r="1101" spans="1:12" s="72" customFormat="1" ht="12.75">
      <c r="A1101" s="68"/>
      <c r="B1101" s="299"/>
      <c r="L1101" s="67"/>
    </row>
    <row r="1102" spans="1:12" s="72" customFormat="1" ht="12.75">
      <c r="A1102" s="68"/>
      <c r="B1102" s="299"/>
      <c r="L1102" s="67"/>
    </row>
    <row r="1103" spans="1:12" s="72" customFormat="1" ht="12.75">
      <c r="A1103" s="68"/>
      <c r="B1103" s="299"/>
      <c r="L1103" s="67"/>
    </row>
    <row r="1104" spans="1:12" s="72" customFormat="1" ht="12.75">
      <c r="A1104" s="68"/>
      <c r="B1104" s="299"/>
      <c r="L1104" s="67"/>
    </row>
    <row r="1105" spans="1:12" s="72" customFormat="1" ht="12.75">
      <c r="A1105" s="68"/>
      <c r="B1105" s="299"/>
      <c r="L1105" s="67"/>
    </row>
    <row r="1106" spans="1:12" s="72" customFormat="1" ht="12.75">
      <c r="A1106" s="68"/>
      <c r="B1106" s="299"/>
      <c r="L1106" s="67"/>
    </row>
    <row r="1107" spans="1:12" s="72" customFormat="1" ht="12.75">
      <c r="A1107" s="68"/>
      <c r="B1107" s="299"/>
      <c r="L1107" s="67"/>
    </row>
    <row r="1108" spans="1:12" s="72" customFormat="1" ht="12.75">
      <c r="A1108" s="68"/>
      <c r="B1108" s="299"/>
      <c r="L1108" s="67"/>
    </row>
    <row r="1109" spans="1:12" s="72" customFormat="1" ht="12.75">
      <c r="A1109" s="68"/>
      <c r="B1109" s="299"/>
      <c r="L1109" s="67"/>
    </row>
    <row r="1110" spans="1:12" s="72" customFormat="1" ht="12.75">
      <c r="A1110" s="68"/>
      <c r="B1110" s="299"/>
      <c r="L1110" s="67"/>
    </row>
    <row r="1111" spans="1:12" s="72" customFormat="1" ht="12.75">
      <c r="A1111" s="68"/>
      <c r="B1111" s="299"/>
      <c r="L1111" s="67"/>
    </row>
    <row r="1112" spans="1:12" s="72" customFormat="1" ht="12.75">
      <c r="A1112" s="68"/>
      <c r="B1112" s="299"/>
      <c r="L1112" s="67"/>
    </row>
    <row r="1113" spans="1:12" s="72" customFormat="1" ht="12.75">
      <c r="A1113" s="68"/>
      <c r="B1113" s="299"/>
      <c r="L1113" s="67"/>
    </row>
    <row r="1114" spans="1:12" s="72" customFormat="1" ht="12.75">
      <c r="A1114" s="68"/>
      <c r="B1114" s="299"/>
      <c r="L1114" s="67"/>
    </row>
    <row r="1115" spans="1:12" s="72" customFormat="1" ht="12.75">
      <c r="A1115" s="68"/>
      <c r="B1115" s="299"/>
      <c r="L1115" s="67"/>
    </row>
    <row r="1116" spans="1:12" s="72" customFormat="1" ht="12.75">
      <c r="A1116" s="68"/>
      <c r="B1116" s="299"/>
      <c r="L1116" s="67"/>
    </row>
    <row r="1117" spans="1:12" s="72" customFormat="1" ht="12.75">
      <c r="A1117" s="68"/>
      <c r="B1117" s="299"/>
      <c r="L1117" s="67"/>
    </row>
    <row r="1118" spans="1:12" s="72" customFormat="1" ht="12.75">
      <c r="A1118" s="68"/>
      <c r="B1118" s="299"/>
      <c r="L1118" s="67"/>
    </row>
    <row r="1119" spans="1:12" s="72" customFormat="1" ht="12.75">
      <c r="A1119" s="68"/>
      <c r="B1119" s="299"/>
      <c r="L1119" s="67"/>
    </row>
    <row r="1120" spans="1:12" s="72" customFormat="1" ht="12.75">
      <c r="A1120" s="68"/>
      <c r="B1120" s="299"/>
      <c r="L1120" s="67"/>
    </row>
    <row r="1121" spans="1:12" s="72" customFormat="1" ht="12.75">
      <c r="A1121" s="68"/>
      <c r="B1121" s="299"/>
      <c r="L1121" s="67"/>
    </row>
    <row r="1122" spans="1:12" s="72" customFormat="1" ht="12.75">
      <c r="A1122" s="68"/>
      <c r="B1122" s="299"/>
      <c r="L1122" s="67"/>
    </row>
    <row r="1123" spans="1:12" s="72" customFormat="1" ht="12.75">
      <c r="A1123" s="68"/>
      <c r="B1123" s="299"/>
      <c r="L1123" s="67"/>
    </row>
    <row r="1124" spans="1:12" s="72" customFormat="1" ht="12.75">
      <c r="A1124" s="68"/>
      <c r="B1124" s="299"/>
      <c r="L1124" s="67"/>
    </row>
    <row r="1125" spans="1:12" s="72" customFormat="1" ht="12.75">
      <c r="A1125" s="68"/>
      <c r="B1125" s="299"/>
      <c r="L1125" s="67"/>
    </row>
    <row r="1126" spans="1:12" s="72" customFormat="1" ht="12.75">
      <c r="A1126" s="68"/>
      <c r="B1126" s="299"/>
      <c r="L1126" s="67"/>
    </row>
    <row r="1127" spans="1:12" s="72" customFormat="1" ht="12.75">
      <c r="A1127" s="68"/>
      <c r="B1127" s="299"/>
      <c r="L1127" s="67"/>
    </row>
    <row r="1128" spans="1:12" s="72" customFormat="1" ht="12.75">
      <c r="A1128" s="68"/>
      <c r="B1128" s="299"/>
      <c r="L1128" s="67"/>
    </row>
    <row r="1129" spans="1:12" s="72" customFormat="1" ht="12.75">
      <c r="A1129" s="68"/>
      <c r="B1129" s="299"/>
      <c r="L1129" s="67"/>
    </row>
    <row r="1130" spans="1:12" s="72" customFormat="1" ht="12.75">
      <c r="A1130" s="68"/>
      <c r="B1130" s="299"/>
      <c r="L1130" s="67"/>
    </row>
    <row r="1131" spans="1:12" s="72" customFormat="1" ht="12.75">
      <c r="A1131" s="68"/>
      <c r="B1131" s="299"/>
      <c r="L1131" s="67"/>
    </row>
    <row r="1132" spans="1:12" s="72" customFormat="1" ht="12.75">
      <c r="A1132" s="68"/>
      <c r="B1132" s="299"/>
      <c r="L1132" s="67"/>
    </row>
    <row r="1133" spans="1:12" s="72" customFormat="1" ht="12.75">
      <c r="A1133" s="68"/>
      <c r="B1133" s="299"/>
      <c r="L1133" s="67"/>
    </row>
    <row r="1134" spans="1:12" s="72" customFormat="1" ht="12.75">
      <c r="A1134" s="68"/>
      <c r="B1134" s="299"/>
      <c r="L1134" s="67"/>
    </row>
    <row r="1135" spans="1:12" s="72" customFormat="1" ht="12.75">
      <c r="A1135" s="68"/>
      <c r="B1135" s="299"/>
      <c r="L1135" s="67"/>
    </row>
    <row r="1136" spans="1:12" s="72" customFormat="1" ht="12.75">
      <c r="A1136" s="68"/>
      <c r="B1136" s="299"/>
      <c r="L1136" s="67"/>
    </row>
    <row r="1137" spans="1:12" s="72" customFormat="1" ht="12.75">
      <c r="A1137" s="68"/>
      <c r="B1137" s="299"/>
      <c r="L1137" s="67"/>
    </row>
    <row r="1138" spans="1:12" s="72" customFormat="1" ht="12.75">
      <c r="A1138" s="68"/>
      <c r="B1138" s="299"/>
      <c r="L1138" s="67"/>
    </row>
    <row r="1139" spans="1:12" s="72" customFormat="1" ht="12.75">
      <c r="A1139" s="68"/>
      <c r="B1139" s="299"/>
      <c r="L1139" s="67"/>
    </row>
    <row r="1140" spans="1:12" s="72" customFormat="1" ht="12.75">
      <c r="A1140" s="68"/>
      <c r="B1140" s="299"/>
      <c r="L1140" s="67"/>
    </row>
    <row r="1141" spans="1:12" s="72" customFormat="1" ht="12.75">
      <c r="A1141" s="68"/>
      <c r="B1141" s="299"/>
      <c r="L1141" s="67"/>
    </row>
    <row r="1142" spans="1:12" s="72" customFormat="1" ht="12.75">
      <c r="A1142" s="68"/>
      <c r="B1142" s="299"/>
      <c r="L1142" s="67"/>
    </row>
    <row r="1143" spans="1:12" s="72" customFormat="1" ht="12.75">
      <c r="A1143" s="68"/>
      <c r="B1143" s="299"/>
      <c r="L1143" s="67"/>
    </row>
    <row r="1144" spans="1:12" s="72" customFormat="1" ht="12.75">
      <c r="A1144" s="68"/>
      <c r="B1144" s="299"/>
      <c r="L1144" s="67"/>
    </row>
    <row r="1145" spans="1:12" s="72" customFormat="1" ht="12.75">
      <c r="A1145" s="68"/>
      <c r="B1145" s="299"/>
      <c r="L1145" s="67"/>
    </row>
    <row r="1146" spans="1:12" s="72" customFormat="1" ht="12.75">
      <c r="A1146" s="68"/>
      <c r="B1146" s="299"/>
      <c r="L1146" s="67"/>
    </row>
    <row r="1147" spans="1:12" s="72" customFormat="1" ht="12.75">
      <c r="A1147" s="68"/>
      <c r="B1147" s="299"/>
      <c r="L1147" s="67"/>
    </row>
    <row r="1148" spans="1:12" s="72" customFormat="1" ht="12.75">
      <c r="A1148" s="68"/>
      <c r="B1148" s="299"/>
      <c r="L1148" s="67"/>
    </row>
    <row r="1149" spans="1:12" s="72" customFormat="1" ht="12.75">
      <c r="A1149" s="68"/>
      <c r="B1149" s="299"/>
      <c r="L1149" s="67"/>
    </row>
    <row r="1150" spans="1:12" s="72" customFormat="1" ht="12.75">
      <c r="A1150" s="68"/>
      <c r="B1150" s="299"/>
      <c r="L1150" s="67"/>
    </row>
    <row r="1151" spans="1:12" s="72" customFormat="1" ht="12.75">
      <c r="A1151" s="68"/>
      <c r="B1151" s="299"/>
      <c r="L1151" s="67"/>
    </row>
    <row r="1152" spans="1:12" s="72" customFormat="1" ht="12.75">
      <c r="A1152" s="68"/>
      <c r="B1152" s="299"/>
      <c r="L1152" s="67"/>
    </row>
    <row r="1153" spans="1:12" s="72" customFormat="1" ht="12.75">
      <c r="A1153" s="68"/>
      <c r="B1153" s="299"/>
      <c r="L1153" s="67"/>
    </row>
    <row r="1154" spans="1:12" s="72" customFormat="1" ht="12.75">
      <c r="A1154" s="68"/>
      <c r="B1154" s="299"/>
      <c r="L1154" s="67"/>
    </row>
    <row r="1155" spans="1:12" s="72" customFormat="1" ht="12.75">
      <c r="A1155" s="68"/>
      <c r="B1155" s="299"/>
      <c r="L1155" s="67"/>
    </row>
    <row r="1156" spans="1:12" s="72" customFormat="1" ht="12.75">
      <c r="A1156" s="68"/>
      <c r="B1156" s="299"/>
      <c r="L1156" s="67"/>
    </row>
    <row r="1157" spans="1:12" s="72" customFormat="1" ht="12.75">
      <c r="A1157" s="68"/>
      <c r="B1157" s="299"/>
      <c r="L1157" s="67"/>
    </row>
    <row r="1158" spans="1:12" s="72" customFormat="1" ht="12.75">
      <c r="A1158" s="68"/>
      <c r="B1158" s="299"/>
      <c r="L1158" s="67"/>
    </row>
    <row r="1159" spans="1:12" s="72" customFormat="1" ht="12.75">
      <c r="A1159" s="68"/>
      <c r="B1159" s="299"/>
      <c r="L1159" s="67"/>
    </row>
    <row r="1160" spans="1:12" s="72" customFormat="1" ht="12.75">
      <c r="A1160" s="68"/>
      <c r="B1160" s="299"/>
      <c r="L1160" s="67"/>
    </row>
    <row r="1161" spans="1:12" s="72" customFormat="1" ht="12.75">
      <c r="A1161" s="68"/>
      <c r="B1161" s="299"/>
      <c r="L1161" s="67"/>
    </row>
    <row r="1162" spans="1:12" s="72" customFormat="1" ht="12.75">
      <c r="A1162" s="68"/>
      <c r="B1162" s="299"/>
      <c r="L1162" s="67"/>
    </row>
    <row r="1163" spans="1:12" s="72" customFormat="1" ht="12.75">
      <c r="A1163" s="68"/>
      <c r="B1163" s="299"/>
      <c r="L1163" s="67"/>
    </row>
    <row r="1164" spans="1:12" s="72" customFormat="1" ht="12.75">
      <c r="A1164" s="68"/>
      <c r="B1164" s="299"/>
      <c r="L1164" s="67"/>
    </row>
    <row r="1165" spans="1:12" s="72" customFormat="1" ht="12.75">
      <c r="A1165" s="68"/>
      <c r="B1165" s="299"/>
      <c r="L1165" s="67"/>
    </row>
    <row r="1166" spans="1:12" s="72" customFormat="1" ht="12.75">
      <c r="A1166" s="68"/>
      <c r="B1166" s="299"/>
      <c r="L1166" s="67"/>
    </row>
    <row r="1167" spans="1:12" s="72" customFormat="1" ht="12.75">
      <c r="A1167" s="68"/>
      <c r="B1167" s="299"/>
      <c r="L1167" s="67"/>
    </row>
    <row r="1168" spans="1:12" s="72" customFormat="1" ht="12.75">
      <c r="A1168" s="68"/>
      <c r="B1168" s="299"/>
      <c r="L1168" s="67"/>
    </row>
    <row r="1169" spans="1:12" s="72" customFormat="1" ht="12.75">
      <c r="A1169" s="68"/>
      <c r="B1169" s="299"/>
      <c r="L1169" s="67"/>
    </row>
    <row r="1170" spans="1:12" s="72" customFormat="1" ht="12.75">
      <c r="A1170" s="68"/>
      <c r="B1170" s="299"/>
      <c r="L1170" s="67"/>
    </row>
    <row r="1171" spans="1:12" s="72" customFormat="1" ht="12.75">
      <c r="A1171" s="68"/>
      <c r="B1171" s="299"/>
      <c r="L1171" s="67"/>
    </row>
    <row r="1172" spans="1:12" s="72" customFormat="1" ht="12.75">
      <c r="A1172" s="68"/>
      <c r="B1172" s="299"/>
      <c r="L1172" s="67"/>
    </row>
    <row r="1173" spans="1:12" s="72" customFormat="1" ht="12.75">
      <c r="A1173" s="68"/>
      <c r="B1173" s="299"/>
      <c r="L1173" s="67"/>
    </row>
    <row r="1174" spans="1:12" s="72" customFormat="1" ht="12.75">
      <c r="A1174" s="68"/>
      <c r="B1174" s="299"/>
      <c r="L1174" s="67"/>
    </row>
    <row r="1175" spans="1:12" s="72" customFormat="1" ht="12.75">
      <c r="A1175" s="68"/>
      <c r="B1175" s="299"/>
      <c r="L1175" s="67"/>
    </row>
    <row r="1176" spans="1:12" s="72" customFormat="1" ht="12.75">
      <c r="A1176" s="68"/>
      <c r="B1176" s="299"/>
      <c r="L1176" s="67"/>
    </row>
    <row r="1177" spans="1:12" s="72" customFormat="1" ht="12.75">
      <c r="A1177" s="68"/>
      <c r="B1177" s="299"/>
      <c r="L1177" s="67"/>
    </row>
    <row r="1178" spans="1:12" s="72" customFormat="1" ht="12.75">
      <c r="A1178" s="68"/>
      <c r="B1178" s="299"/>
      <c r="L1178" s="67"/>
    </row>
    <row r="1179" spans="1:12" s="72" customFormat="1" ht="12.75">
      <c r="A1179" s="68"/>
      <c r="B1179" s="299"/>
      <c r="L1179" s="67"/>
    </row>
    <row r="1180" spans="1:12" s="72" customFormat="1" ht="12.75">
      <c r="A1180" s="68"/>
      <c r="B1180" s="299"/>
      <c r="L1180" s="67"/>
    </row>
    <row r="1181" spans="1:12" s="72" customFormat="1" ht="12.75">
      <c r="A1181" s="68"/>
      <c r="B1181" s="299"/>
      <c r="L1181" s="67"/>
    </row>
    <row r="1182" spans="1:12" s="72" customFormat="1" ht="12.75">
      <c r="A1182" s="68"/>
      <c r="B1182" s="299"/>
      <c r="L1182" s="67"/>
    </row>
    <row r="1183" spans="1:12" s="72" customFormat="1" ht="12.75">
      <c r="A1183" s="68"/>
      <c r="B1183" s="299"/>
      <c r="L1183" s="67"/>
    </row>
    <row r="1184" spans="1:12" s="72" customFormat="1" ht="12.75">
      <c r="A1184" s="68"/>
      <c r="B1184" s="299"/>
      <c r="L1184" s="67"/>
    </row>
    <row r="1185" spans="1:12" s="72" customFormat="1" ht="12.75">
      <c r="A1185" s="68"/>
      <c r="B1185" s="299"/>
      <c r="L1185" s="67"/>
    </row>
    <row r="1186" spans="1:12" s="72" customFormat="1" ht="12.75">
      <c r="A1186" s="68"/>
      <c r="B1186" s="299"/>
      <c r="L1186" s="67"/>
    </row>
    <row r="1187" spans="1:12" s="72" customFormat="1" ht="12.75">
      <c r="A1187" s="68"/>
      <c r="B1187" s="299"/>
      <c r="L1187" s="67"/>
    </row>
    <row r="1188" spans="1:12" s="72" customFormat="1" ht="12.75">
      <c r="A1188" s="68"/>
      <c r="B1188" s="299"/>
      <c r="L1188" s="67"/>
    </row>
    <row r="1189" spans="1:12" s="72" customFormat="1" ht="12.75">
      <c r="A1189" s="68"/>
      <c r="B1189" s="299"/>
      <c r="L1189" s="67"/>
    </row>
    <row r="1190" spans="1:12" s="72" customFormat="1" ht="12.75">
      <c r="A1190" s="68"/>
      <c r="B1190" s="299"/>
      <c r="L1190" s="67"/>
    </row>
    <row r="1191" spans="1:12" s="72" customFormat="1" ht="12.75">
      <c r="A1191" s="68"/>
      <c r="B1191" s="299"/>
      <c r="L1191" s="67"/>
    </row>
    <row r="1192" spans="1:12" s="72" customFormat="1" ht="12.75">
      <c r="A1192" s="68"/>
      <c r="B1192" s="299"/>
      <c r="L1192" s="67"/>
    </row>
    <row r="1193" spans="1:12" s="72" customFormat="1" ht="12.75">
      <c r="A1193" s="68"/>
      <c r="B1193" s="299"/>
      <c r="L1193" s="67"/>
    </row>
    <row r="1194" spans="1:12" s="72" customFormat="1" ht="12.75">
      <c r="A1194" s="68"/>
      <c r="B1194" s="299"/>
      <c r="L1194" s="67"/>
    </row>
    <row r="1195" spans="1:12" s="72" customFormat="1" ht="12.75">
      <c r="A1195" s="68"/>
      <c r="B1195" s="299"/>
      <c r="L1195" s="67"/>
    </row>
    <row r="1196" spans="1:12" s="72" customFormat="1" ht="12.75">
      <c r="A1196" s="68"/>
      <c r="B1196" s="299"/>
      <c r="L1196" s="67"/>
    </row>
    <row r="1197" spans="1:12" s="72" customFormat="1" ht="12.75">
      <c r="A1197" s="68"/>
      <c r="B1197" s="299"/>
      <c r="L1197" s="67"/>
    </row>
    <row r="1198" spans="1:12" s="72" customFormat="1" ht="12.75">
      <c r="A1198" s="68"/>
      <c r="B1198" s="299"/>
      <c r="L1198" s="67"/>
    </row>
    <row r="1199" spans="1:12" s="72" customFormat="1" ht="12.75">
      <c r="A1199" s="68"/>
      <c r="B1199" s="299"/>
      <c r="L1199" s="67"/>
    </row>
    <row r="1200" spans="1:12" s="72" customFormat="1" ht="12.75">
      <c r="A1200" s="68"/>
      <c r="B1200" s="299"/>
      <c r="L1200" s="67"/>
    </row>
    <row r="1201" spans="1:12" s="72" customFormat="1" ht="12.75">
      <c r="A1201" s="68"/>
      <c r="B1201" s="299"/>
      <c r="L1201" s="67"/>
    </row>
    <row r="1202" spans="1:12" s="72" customFormat="1" ht="12.75">
      <c r="A1202" s="68"/>
      <c r="B1202" s="299"/>
      <c r="L1202" s="67"/>
    </row>
    <row r="1203" spans="1:12" s="72" customFormat="1" ht="12.75">
      <c r="A1203" s="68"/>
      <c r="B1203" s="299"/>
      <c r="L1203" s="67"/>
    </row>
    <row r="1204" spans="1:12" s="72" customFormat="1" ht="12.75">
      <c r="A1204" s="68"/>
      <c r="B1204" s="299"/>
      <c r="L1204" s="67"/>
    </row>
    <row r="1205" spans="1:12" s="72" customFormat="1" ht="12.75">
      <c r="A1205" s="68"/>
      <c r="B1205" s="299"/>
      <c r="L1205" s="67"/>
    </row>
    <row r="1206" spans="1:12" s="72" customFormat="1" ht="12.75">
      <c r="A1206" s="68"/>
      <c r="B1206" s="299"/>
      <c r="L1206" s="67"/>
    </row>
    <row r="1207" spans="1:12" s="72" customFormat="1" ht="12.75">
      <c r="A1207" s="68"/>
      <c r="B1207" s="299"/>
      <c r="L1207" s="67"/>
    </row>
    <row r="1208" spans="1:12" s="72" customFormat="1" ht="12.75">
      <c r="A1208" s="68"/>
      <c r="B1208" s="299"/>
      <c r="L1208" s="67"/>
    </row>
    <row r="1209" spans="1:12" s="72" customFormat="1" ht="12.75">
      <c r="A1209" s="68"/>
      <c r="B1209" s="299"/>
      <c r="L1209" s="67"/>
    </row>
    <row r="1210" spans="1:12" s="72" customFormat="1" ht="12.75">
      <c r="A1210" s="68"/>
      <c r="B1210" s="299"/>
      <c r="L1210" s="67"/>
    </row>
    <row r="1211" spans="1:12" s="72" customFormat="1" ht="12.75">
      <c r="A1211" s="68"/>
      <c r="B1211" s="299"/>
      <c r="L1211" s="67"/>
    </row>
    <row r="1212" spans="1:12" s="72" customFormat="1" ht="12.75">
      <c r="A1212" s="68"/>
      <c r="B1212" s="299"/>
      <c r="L1212" s="67"/>
    </row>
    <row r="1213" spans="1:12" s="72" customFormat="1" ht="12.75">
      <c r="A1213" s="68"/>
      <c r="B1213" s="299"/>
      <c r="L1213" s="67"/>
    </row>
    <row r="1214" spans="1:12" s="72" customFormat="1" ht="12.75">
      <c r="A1214" s="68"/>
      <c r="B1214" s="299"/>
      <c r="L1214" s="67"/>
    </row>
    <row r="1215" spans="1:12" s="72" customFormat="1" ht="12.75">
      <c r="A1215" s="68"/>
      <c r="B1215" s="299"/>
      <c r="L1215" s="67"/>
    </row>
    <row r="1216" spans="1:12" s="72" customFormat="1" ht="12.75">
      <c r="A1216" s="68"/>
      <c r="B1216" s="299"/>
      <c r="L1216" s="67"/>
    </row>
    <row r="1217" spans="1:12" s="72" customFormat="1" ht="12.75">
      <c r="A1217" s="68"/>
      <c r="B1217" s="299"/>
      <c r="L1217" s="67"/>
    </row>
    <row r="1218" spans="1:12" s="72" customFormat="1" ht="12.75">
      <c r="A1218" s="68"/>
      <c r="B1218" s="299"/>
      <c r="L1218" s="67"/>
    </row>
    <row r="1219" spans="1:12" s="72" customFormat="1" ht="12.75">
      <c r="A1219" s="68"/>
      <c r="B1219" s="299"/>
      <c r="L1219" s="67"/>
    </row>
    <row r="1220" spans="1:12" s="72" customFormat="1" ht="12.75">
      <c r="A1220" s="68"/>
      <c r="B1220" s="299"/>
      <c r="L1220" s="67"/>
    </row>
    <row r="1221" spans="1:12" s="72" customFormat="1" ht="12.75">
      <c r="A1221" s="68"/>
      <c r="B1221" s="299"/>
      <c r="L1221" s="67"/>
    </row>
    <row r="1222" spans="1:12" s="72" customFormat="1" ht="12.75">
      <c r="A1222" s="68"/>
      <c r="B1222" s="299"/>
      <c r="L1222" s="67"/>
    </row>
    <row r="1223" spans="1:12" s="72" customFormat="1" ht="12.75">
      <c r="A1223" s="68"/>
      <c r="B1223" s="299"/>
      <c r="L1223" s="67"/>
    </row>
    <row r="1224" spans="1:12" s="72" customFormat="1" ht="12.75">
      <c r="A1224" s="68"/>
      <c r="B1224" s="299"/>
      <c r="L1224" s="67"/>
    </row>
    <row r="1225" spans="1:12" s="72" customFormat="1" ht="12.75">
      <c r="A1225" s="68"/>
      <c r="B1225" s="299"/>
      <c r="L1225" s="67"/>
    </row>
    <row r="1226" spans="1:12" s="72" customFormat="1" ht="12.75">
      <c r="A1226" s="68"/>
      <c r="B1226" s="299"/>
      <c r="L1226" s="67"/>
    </row>
    <row r="1227" spans="1:12" s="72" customFormat="1" ht="12.75">
      <c r="A1227" s="68"/>
      <c r="B1227" s="299"/>
      <c r="L1227" s="67"/>
    </row>
    <row r="1228" spans="1:12" s="72" customFormat="1" ht="12.75">
      <c r="A1228" s="68"/>
      <c r="B1228" s="299"/>
      <c r="L1228" s="67"/>
    </row>
    <row r="1229" spans="1:12" s="72" customFormat="1" ht="12.75">
      <c r="A1229" s="68"/>
      <c r="B1229" s="299"/>
      <c r="L1229" s="67"/>
    </row>
    <row r="1230" spans="1:12" s="72" customFormat="1" ht="12.75">
      <c r="A1230" s="68"/>
      <c r="B1230" s="299"/>
      <c r="L1230" s="67"/>
    </row>
    <row r="1231" spans="1:12" s="72" customFormat="1" ht="12.75">
      <c r="A1231" s="68"/>
      <c r="B1231" s="299"/>
      <c r="L1231" s="67"/>
    </row>
    <row r="1232" spans="1:12" s="72" customFormat="1" ht="12.75">
      <c r="A1232" s="68"/>
      <c r="B1232" s="299"/>
      <c r="L1232" s="67"/>
    </row>
    <row r="1233" spans="1:12" s="72" customFormat="1" ht="12.75">
      <c r="A1233" s="68"/>
      <c r="B1233" s="299"/>
      <c r="L1233" s="67"/>
    </row>
    <row r="1234" spans="1:12" s="72" customFormat="1" ht="12.75">
      <c r="A1234" s="68"/>
      <c r="B1234" s="299"/>
      <c r="L1234" s="67"/>
    </row>
    <row r="1235" spans="1:12" s="72" customFormat="1" ht="12.75">
      <c r="A1235" s="68"/>
      <c r="B1235" s="299"/>
      <c r="L1235" s="67"/>
    </row>
    <row r="1236" spans="1:12" s="72" customFormat="1" ht="12.75">
      <c r="A1236" s="68"/>
      <c r="B1236" s="299"/>
      <c r="L1236" s="67"/>
    </row>
    <row r="1237" spans="1:12" s="72" customFormat="1" ht="12.75">
      <c r="A1237" s="68"/>
      <c r="B1237" s="299"/>
      <c r="L1237" s="67"/>
    </row>
    <row r="1238" spans="1:12" s="72" customFormat="1" ht="12.75">
      <c r="A1238" s="68"/>
      <c r="B1238" s="299"/>
      <c r="L1238" s="67"/>
    </row>
    <row r="1239" spans="1:12" s="72" customFormat="1" ht="12.75">
      <c r="A1239" s="68"/>
      <c r="B1239" s="299"/>
      <c r="L1239" s="67"/>
    </row>
    <row r="1240" spans="1:12" s="72" customFormat="1" ht="12.75">
      <c r="A1240" s="68"/>
      <c r="B1240" s="299"/>
      <c r="L1240" s="67"/>
    </row>
    <row r="1241" spans="1:12" s="72" customFormat="1" ht="12.75">
      <c r="A1241" s="68"/>
      <c r="B1241" s="299"/>
      <c r="L1241" s="67"/>
    </row>
    <row r="1242" spans="1:12" s="72" customFormat="1" ht="12.75">
      <c r="A1242" s="68"/>
      <c r="B1242" s="299"/>
      <c r="L1242" s="67"/>
    </row>
    <row r="1243" spans="1:12" s="72" customFormat="1" ht="12.75">
      <c r="A1243" s="68"/>
      <c r="B1243" s="299"/>
      <c r="L1243" s="67"/>
    </row>
    <row r="1244" spans="1:12" s="72" customFormat="1" ht="12.75">
      <c r="A1244" s="68"/>
      <c r="B1244" s="299"/>
      <c r="L1244" s="67"/>
    </row>
    <row r="1245" spans="1:12" s="72" customFormat="1" ht="12.75">
      <c r="A1245" s="68"/>
      <c r="B1245" s="299"/>
      <c r="L1245" s="67"/>
    </row>
    <row r="1246" spans="1:12" s="72" customFormat="1" ht="12.75">
      <c r="A1246" s="68"/>
      <c r="B1246" s="299"/>
      <c r="L1246" s="67"/>
    </row>
    <row r="1247" spans="1:12" s="72" customFormat="1" ht="12.75">
      <c r="A1247" s="68"/>
      <c r="B1247" s="299"/>
      <c r="L1247" s="67"/>
    </row>
    <row r="1248" spans="1:12" s="72" customFormat="1" ht="12.75">
      <c r="A1248" s="68"/>
      <c r="B1248" s="299"/>
      <c r="L1248" s="67"/>
    </row>
    <row r="1249" spans="1:12" s="72" customFormat="1" ht="12.75">
      <c r="A1249" s="68"/>
      <c r="B1249" s="299"/>
      <c r="L1249" s="67"/>
    </row>
    <row r="1250" spans="1:12" s="72" customFormat="1" ht="12.75">
      <c r="A1250" s="68"/>
      <c r="B1250" s="299"/>
      <c r="L1250" s="67"/>
    </row>
    <row r="1251" spans="1:12" s="72" customFormat="1" ht="12.75">
      <c r="A1251" s="68"/>
      <c r="B1251" s="299"/>
      <c r="L1251" s="67"/>
    </row>
    <row r="1252" spans="1:12" s="72" customFormat="1" ht="12.75">
      <c r="A1252" s="68"/>
      <c r="B1252" s="299"/>
      <c r="L1252" s="67"/>
    </row>
    <row r="1253" spans="1:12" s="72" customFormat="1" ht="12.75">
      <c r="A1253" s="68"/>
      <c r="B1253" s="299"/>
      <c r="L1253" s="67"/>
    </row>
    <row r="1254" spans="1:12" s="72" customFormat="1" ht="12.75">
      <c r="A1254" s="68"/>
      <c r="B1254" s="299"/>
      <c r="L1254" s="67"/>
    </row>
    <row r="1255" spans="1:12" s="72" customFormat="1" ht="12.75">
      <c r="A1255" s="68"/>
      <c r="B1255" s="299"/>
      <c r="L1255" s="67"/>
    </row>
    <row r="1256" spans="1:12" s="72" customFormat="1" ht="12.75">
      <c r="A1256" s="68"/>
      <c r="B1256" s="299"/>
      <c r="L1256" s="67"/>
    </row>
    <row r="1257" spans="1:12" s="72" customFormat="1" ht="12.75">
      <c r="A1257" s="68"/>
      <c r="B1257" s="299"/>
      <c r="L1257" s="67"/>
    </row>
    <row r="1258" spans="1:12" s="72" customFormat="1" ht="12.75">
      <c r="A1258" s="68"/>
      <c r="B1258" s="299"/>
      <c r="L1258" s="67"/>
    </row>
    <row r="1259" spans="1:12" s="72" customFormat="1" ht="12.75">
      <c r="A1259" s="68"/>
      <c r="B1259" s="299"/>
      <c r="L1259" s="67"/>
    </row>
    <row r="1260" spans="1:12" s="72" customFormat="1" ht="12.75">
      <c r="A1260" s="68"/>
      <c r="B1260" s="299"/>
      <c r="L1260" s="67"/>
    </row>
    <row r="1261" spans="1:12" s="72" customFormat="1" ht="12.75">
      <c r="A1261" s="68"/>
      <c r="B1261" s="299"/>
      <c r="L1261" s="67"/>
    </row>
    <row r="1262" spans="1:12" s="72" customFormat="1" ht="12.75">
      <c r="A1262" s="68"/>
      <c r="B1262" s="299"/>
      <c r="L1262" s="67"/>
    </row>
    <row r="1263" spans="1:12" s="72" customFormat="1" ht="12.75">
      <c r="A1263" s="68"/>
      <c r="B1263" s="299"/>
      <c r="L1263" s="67"/>
    </row>
    <row r="1264" spans="1:12" s="72" customFormat="1" ht="12.75">
      <c r="A1264" s="68"/>
      <c r="B1264" s="299"/>
      <c r="L1264" s="67"/>
    </row>
    <row r="1265" spans="1:12" s="72" customFormat="1" ht="12.75">
      <c r="A1265" s="68"/>
      <c r="B1265" s="299"/>
      <c r="L1265" s="67"/>
    </row>
    <row r="1266" spans="1:12" s="72" customFormat="1" ht="12.75">
      <c r="A1266" s="68"/>
      <c r="B1266" s="299"/>
      <c r="L1266" s="67"/>
    </row>
    <row r="1267" spans="1:12" s="72" customFormat="1" ht="12.75">
      <c r="A1267" s="68"/>
      <c r="B1267" s="299"/>
      <c r="L1267" s="67"/>
    </row>
    <row r="1268" spans="1:12" s="72" customFormat="1" ht="12.75">
      <c r="A1268" s="68"/>
      <c r="B1268" s="299"/>
      <c r="L1268" s="67"/>
    </row>
    <row r="1269" spans="1:12" s="72" customFormat="1" ht="12.75">
      <c r="A1269" s="68"/>
      <c r="B1269" s="299"/>
      <c r="L1269" s="67"/>
    </row>
    <row r="1270" spans="1:12" s="72" customFormat="1" ht="12.75">
      <c r="A1270" s="68"/>
      <c r="B1270" s="299"/>
      <c r="L1270" s="67"/>
    </row>
    <row r="1271" spans="1:12" s="72" customFormat="1" ht="12.75">
      <c r="A1271" s="68"/>
      <c r="B1271" s="299"/>
      <c r="L1271" s="67"/>
    </row>
    <row r="1272" spans="1:12" s="72" customFormat="1" ht="12.75">
      <c r="A1272" s="68"/>
      <c r="B1272" s="299"/>
      <c r="L1272" s="67"/>
    </row>
    <row r="1273" spans="1:12" s="72" customFormat="1" ht="12.75">
      <c r="A1273" s="68"/>
      <c r="B1273" s="299"/>
      <c r="L1273" s="67"/>
    </row>
    <row r="1274" spans="1:12" s="72" customFormat="1" ht="12.75">
      <c r="A1274" s="68"/>
      <c r="B1274" s="299"/>
      <c r="L1274" s="67"/>
    </row>
    <row r="1275" spans="1:12" s="72" customFormat="1" ht="12.75">
      <c r="A1275" s="68"/>
      <c r="B1275" s="299"/>
      <c r="L1275" s="67"/>
    </row>
    <row r="1276" spans="1:12" s="72" customFormat="1" ht="12.75">
      <c r="A1276" s="68"/>
      <c r="B1276" s="299"/>
      <c r="L1276" s="67"/>
    </row>
    <row r="1277" spans="1:12" s="72" customFormat="1" ht="12.75">
      <c r="A1277" s="68"/>
      <c r="B1277" s="299"/>
      <c r="L1277" s="67"/>
    </row>
    <row r="1278" spans="1:12" s="72" customFormat="1" ht="12.75">
      <c r="A1278" s="68"/>
      <c r="B1278" s="299"/>
      <c r="L1278" s="67"/>
    </row>
    <row r="1279" spans="1:12" s="72" customFormat="1" ht="12.75">
      <c r="A1279" s="68"/>
      <c r="B1279" s="299"/>
      <c r="L1279" s="67"/>
    </row>
    <row r="1280" spans="1:12" s="72" customFormat="1" ht="12.75">
      <c r="A1280" s="68"/>
      <c r="B1280" s="299"/>
      <c r="L1280" s="67"/>
    </row>
    <row r="1281" spans="1:12" s="72" customFormat="1" ht="12.75">
      <c r="A1281" s="68"/>
      <c r="B1281" s="299"/>
      <c r="L1281" s="67"/>
    </row>
    <row r="1282" spans="1:12" s="72" customFormat="1" ht="12.75">
      <c r="A1282" s="68"/>
      <c r="B1282" s="299"/>
      <c r="L1282" s="67"/>
    </row>
    <row r="1283" spans="1:12" s="72" customFormat="1" ht="12.75">
      <c r="A1283" s="68"/>
      <c r="B1283" s="299"/>
      <c r="L1283" s="67"/>
    </row>
    <row r="1284" spans="1:12" s="72" customFormat="1" ht="12.75">
      <c r="A1284" s="68"/>
      <c r="B1284" s="299"/>
      <c r="L1284" s="67"/>
    </row>
    <row r="1285" spans="1:12" s="72" customFormat="1" ht="12.75">
      <c r="A1285" s="68"/>
      <c r="B1285" s="299"/>
      <c r="L1285" s="67"/>
    </row>
    <row r="1286" spans="1:12" s="72" customFormat="1" ht="12.75">
      <c r="A1286" s="68"/>
      <c r="B1286" s="299"/>
      <c r="L1286" s="67"/>
    </row>
    <row r="1287" spans="1:12" s="72" customFormat="1" ht="12.75">
      <c r="A1287" s="68"/>
      <c r="B1287" s="299"/>
      <c r="L1287" s="67"/>
    </row>
    <row r="1288" spans="1:12" s="72" customFormat="1" ht="12.75">
      <c r="A1288" s="68"/>
      <c r="B1288" s="299"/>
      <c r="L1288" s="67"/>
    </row>
    <row r="1289" spans="1:12" s="72" customFormat="1" ht="12.75">
      <c r="A1289" s="68"/>
      <c r="B1289" s="299"/>
      <c r="L1289" s="67"/>
    </row>
    <row r="1290" spans="1:12" s="72" customFormat="1" ht="12.75">
      <c r="A1290" s="68"/>
      <c r="B1290" s="299"/>
      <c r="L1290" s="67"/>
    </row>
    <row r="1291" spans="1:12" s="72" customFormat="1" ht="12.75">
      <c r="A1291" s="68"/>
      <c r="B1291" s="299"/>
      <c r="L1291" s="67"/>
    </row>
    <row r="1292" spans="1:12" s="72" customFormat="1" ht="12.75">
      <c r="A1292" s="68"/>
      <c r="B1292" s="299"/>
      <c r="L1292" s="67"/>
    </row>
    <row r="1293" spans="1:12" s="72" customFormat="1" ht="12.75">
      <c r="A1293" s="68"/>
      <c r="B1293" s="299"/>
      <c r="L1293" s="67"/>
    </row>
    <row r="1294" spans="1:12" s="72" customFormat="1" ht="12.75">
      <c r="A1294" s="68"/>
      <c r="B1294" s="299"/>
      <c r="L1294" s="67"/>
    </row>
    <row r="1295" spans="1:12" s="72" customFormat="1" ht="12.75">
      <c r="A1295" s="68"/>
      <c r="B1295" s="299"/>
      <c r="L1295" s="67"/>
    </row>
    <row r="1296" spans="1:12" s="72" customFormat="1" ht="12.75">
      <c r="A1296" s="68"/>
      <c r="B1296" s="299"/>
      <c r="L1296" s="67"/>
    </row>
    <row r="1297" spans="1:12" s="72" customFormat="1" ht="12.75">
      <c r="A1297" s="68"/>
      <c r="B1297" s="299"/>
      <c r="L1297" s="67"/>
    </row>
    <row r="1298" spans="1:12" s="72" customFormat="1" ht="12.75">
      <c r="A1298" s="68"/>
      <c r="B1298" s="299"/>
      <c r="L1298" s="67"/>
    </row>
    <row r="1299" spans="1:12" s="72" customFormat="1" ht="12.75">
      <c r="A1299" s="68"/>
      <c r="B1299" s="299"/>
      <c r="L1299" s="67"/>
    </row>
    <row r="1300" spans="1:12" s="72" customFormat="1" ht="12.75">
      <c r="A1300" s="68"/>
      <c r="B1300" s="299"/>
      <c r="L1300" s="67"/>
    </row>
    <row r="1301" spans="1:12" s="72" customFormat="1" ht="12.75">
      <c r="A1301" s="68"/>
      <c r="B1301" s="299"/>
      <c r="L1301" s="67"/>
    </row>
    <row r="1302" spans="1:12" s="72" customFormat="1" ht="12.75">
      <c r="A1302" s="68"/>
      <c r="B1302" s="299"/>
      <c r="L1302" s="67"/>
    </row>
    <row r="1303" spans="1:12" s="72" customFormat="1" ht="12.75">
      <c r="A1303" s="68"/>
      <c r="B1303" s="299"/>
      <c r="L1303" s="67"/>
    </row>
    <row r="1304" spans="1:12" s="72" customFormat="1" ht="12.75">
      <c r="A1304" s="68"/>
      <c r="B1304" s="299"/>
      <c r="L1304" s="67"/>
    </row>
    <row r="1305" spans="1:12" s="72" customFormat="1" ht="12.75">
      <c r="A1305" s="68"/>
      <c r="B1305" s="299"/>
      <c r="L1305" s="67"/>
    </row>
    <row r="1306" spans="1:12" s="72" customFormat="1" ht="12.75">
      <c r="A1306" s="68"/>
      <c r="B1306" s="299"/>
      <c r="L1306" s="67"/>
    </row>
    <row r="1307" spans="1:12" s="72" customFormat="1" ht="12.75">
      <c r="A1307" s="68"/>
      <c r="B1307" s="299"/>
      <c r="L1307" s="67"/>
    </row>
    <row r="1308" spans="1:12" s="72" customFormat="1" ht="12.75">
      <c r="A1308" s="68"/>
      <c r="B1308" s="299"/>
      <c r="L1308" s="67"/>
    </row>
    <row r="1309" spans="1:12" s="72" customFormat="1" ht="12.75">
      <c r="A1309" s="68"/>
      <c r="B1309" s="299"/>
      <c r="L1309" s="67"/>
    </row>
    <row r="1310" spans="1:12" s="72" customFormat="1" ht="12.75">
      <c r="A1310" s="68"/>
      <c r="B1310" s="299"/>
      <c r="L1310" s="67"/>
    </row>
    <row r="1311" spans="1:12" s="72" customFormat="1" ht="12.75">
      <c r="A1311" s="68"/>
      <c r="B1311" s="299"/>
      <c r="L1311" s="67"/>
    </row>
    <row r="1312" spans="1:12" s="72" customFormat="1" ht="12.75">
      <c r="A1312" s="68"/>
      <c r="B1312" s="299"/>
      <c r="L1312" s="67"/>
    </row>
    <row r="1313" spans="1:12" s="72" customFormat="1" ht="12.75">
      <c r="A1313" s="68"/>
      <c r="B1313" s="299"/>
      <c r="L1313" s="67"/>
    </row>
    <row r="1314" spans="1:12" s="72" customFormat="1" ht="12.75">
      <c r="A1314" s="68"/>
      <c r="B1314" s="299"/>
      <c r="L1314" s="67"/>
    </row>
    <row r="1315" spans="1:12" s="72" customFormat="1" ht="12.75">
      <c r="A1315" s="68"/>
      <c r="B1315" s="299"/>
      <c r="L1315" s="67"/>
    </row>
    <row r="1316" spans="1:12" s="72" customFormat="1" ht="12.75">
      <c r="A1316" s="68"/>
      <c r="B1316" s="299"/>
      <c r="L1316" s="67"/>
    </row>
    <row r="1317" spans="1:12" s="72" customFormat="1" ht="12.75">
      <c r="A1317" s="68"/>
      <c r="B1317" s="299"/>
      <c r="L1317" s="67"/>
    </row>
    <row r="1318" spans="1:12" s="72" customFormat="1" ht="12.75">
      <c r="A1318" s="68"/>
      <c r="B1318" s="299"/>
      <c r="L1318" s="67"/>
    </row>
    <row r="1319" spans="1:12" s="72" customFormat="1" ht="12.75">
      <c r="A1319" s="68"/>
      <c r="B1319" s="299"/>
      <c r="L1319" s="67"/>
    </row>
    <row r="1320" spans="1:12" s="72" customFormat="1" ht="12.75">
      <c r="A1320" s="68"/>
      <c r="B1320" s="299"/>
      <c r="L1320" s="67"/>
    </row>
    <row r="1321" spans="1:12" s="72" customFormat="1" ht="12.75">
      <c r="A1321" s="68"/>
      <c r="B1321" s="299"/>
      <c r="L1321" s="67"/>
    </row>
    <row r="1322" spans="1:12" s="72" customFormat="1" ht="12.75">
      <c r="A1322" s="68"/>
      <c r="B1322" s="299"/>
      <c r="L1322" s="67"/>
    </row>
    <row r="1323" spans="1:12" s="72" customFormat="1" ht="12.75">
      <c r="A1323" s="68"/>
      <c r="B1323" s="299"/>
      <c r="L1323" s="67"/>
    </row>
    <row r="1324" spans="1:12" s="72" customFormat="1" ht="12.75">
      <c r="A1324" s="68"/>
      <c r="B1324" s="299"/>
      <c r="L1324" s="67"/>
    </row>
    <row r="1325" spans="1:12" s="72" customFormat="1" ht="12.75">
      <c r="A1325" s="68"/>
      <c r="B1325" s="299"/>
      <c r="L1325" s="67"/>
    </row>
    <row r="1326" spans="1:12" s="72" customFormat="1" ht="12.75">
      <c r="A1326" s="68"/>
      <c r="B1326" s="299"/>
      <c r="L1326" s="67"/>
    </row>
    <row r="1327" spans="1:12" s="72" customFormat="1" ht="12.75">
      <c r="A1327" s="68"/>
      <c r="B1327" s="299"/>
      <c r="L1327" s="67"/>
    </row>
    <row r="1328" spans="1:12" s="72" customFormat="1" ht="12.75">
      <c r="A1328" s="68"/>
      <c r="B1328" s="299"/>
      <c r="L1328" s="67"/>
    </row>
    <row r="1329" spans="1:12" s="72" customFormat="1" ht="12.75">
      <c r="A1329" s="68"/>
      <c r="B1329" s="299"/>
      <c r="L1329" s="67"/>
    </row>
    <row r="1330" spans="1:12" s="72" customFormat="1" ht="12.75">
      <c r="A1330" s="68"/>
      <c r="B1330" s="299"/>
      <c r="L1330" s="67"/>
    </row>
    <row r="1331" spans="1:12" s="72" customFormat="1" ht="12.75">
      <c r="A1331" s="68"/>
      <c r="B1331" s="299"/>
      <c r="L1331" s="67"/>
    </row>
    <row r="1332" spans="1:12" s="72" customFormat="1" ht="12.75">
      <c r="A1332" s="68"/>
      <c r="B1332" s="299"/>
      <c r="L1332" s="67"/>
    </row>
    <row r="1333" spans="1:12" s="72" customFormat="1" ht="12.75">
      <c r="A1333" s="68"/>
      <c r="B1333" s="299"/>
      <c r="L1333" s="67"/>
    </row>
    <row r="1334" spans="1:12" s="72" customFormat="1" ht="12.75">
      <c r="A1334" s="68"/>
      <c r="B1334" s="299"/>
      <c r="L1334" s="67"/>
    </row>
    <row r="1335" spans="1:12" s="72" customFormat="1" ht="12.75">
      <c r="A1335" s="68"/>
      <c r="B1335" s="299"/>
      <c r="L1335" s="67"/>
    </row>
    <row r="1336" spans="1:12" s="72" customFormat="1" ht="12.75">
      <c r="A1336" s="68"/>
      <c r="B1336" s="299"/>
      <c r="L1336" s="67"/>
    </row>
    <row r="1337" spans="1:12" s="72" customFormat="1" ht="12.75">
      <c r="A1337" s="68"/>
      <c r="B1337" s="299"/>
      <c r="L1337" s="67"/>
    </row>
    <row r="1338" spans="1:12" s="72" customFormat="1" ht="12.75">
      <c r="A1338" s="68"/>
      <c r="B1338" s="299"/>
      <c r="L1338" s="67"/>
    </row>
    <row r="1339" spans="1:12" s="72" customFormat="1" ht="12.75">
      <c r="A1339" s="68"/>
      <c r="B1339" s="299"/>
      <c r="L1339" s="67"/>
    </row>
    <row r="1340" spans="1:12" s="72" customFormat="1" ht="12.75">
      <c r="A1340" s="68"/>
      <c r="B1340" s="299"/>
      <c r="L1340" s="67"/>
    </row>
    <row r="1341" spans="1:12" s="72" customFormat="1" ht="12.75">
      <c r="A1341" s="68"/>
      <c r="B1341" s="299"/>
      <c r="L1341" s="67"/>
    </row>
    <row r="1342" spans="1:12" s="72" customFormat="1" ht="12.75">
      <c r="A1342" s="68"/>
      <c r="B1342" s="299"/>
      <c r="L1342" s="67"/>
    </row>
    <row r="1343" spans="1:12" s="72" customFormat="1" ht="12.75">
      <c r="A1343" s="68"/>
      <c r="B1343" s="299"/>
      <c r="L1343" s="67"/>
    </row>
    <row r="1344" spans="1:12" s="72" customFormat="1" ht="12.75">
      <c r="A1344" s="68"/>
      <c r="B1344" s="299"/>
      <c r="L1344" s="67"/>
    </row>
    <row r="1345" spans="1:12" s="72" customFormat="1" ht="12.75">
      <c r="A1345" s="68"/>
      <c r="B1345" s="299"/>
      <c r="L1345" s="67"/>
    </row>
    <row r="1346" spans="1:12" s="72" customFormat="1" ht="12.75">
      <c r="A1346" s="68"/>
      <c r="B1346" s="299"/>
      <c r="L1346" s="67"/>
    </row>
    <row r="1347" spans="1:12" s="72" customFormat="1" ht="12.75">
      <c r="A1347" s="68"/>
      <c r="B1347" s="299"/>
      <c r="L1347" s="67"/>
    </row>
    <row r="1348" spans="1:12" s="72" customFormat="1" ht="12.75">
      <c r="A1348" s="68"/>
      <c r="B1348" s="299"/>
      <c r="L1348" s="67"/>
    </row>
    <row r="1349" spans="1:12" s="72" customFormat="1" ht="12.75">
      <c r="A1349" s="68"/>
      <c r="B1349" s="299"/>
      <c r="L1349" s="67"/>
    </row>
    <row r="1350" spans="1:12" s="72" customFormat="1" ht="12.75">
      <c r="A1350" s="68"/>
      <c r="B1350" s="299"/>
      <c r="L1350" s="67"/>
    </row>
    <row r="1351" spans="1:12" s="72" customFormat="1" ht="12.75">
      <c r="A1351" s="68"/>
      <c r="B1351" s="299"/>
      <c r="L1351" s="67"/>
    </row>
    <row r="1352" spans="1:12" s="72" customFormat="1" ht="12.75">
      <c r="A1352" s="68"/>
      <c r="B1352" s="299"/>
      <c r="L1352" s="67"/>
    </row>
    <row r="1353" spans="1:12" s="72" customFormat="1" ht="12.75">
      <c r="A1353" s="68"/>
      <c r="B1353" s="299"/>
      <c r="L1353" s="67"/>
    </row>
    <row r="1354" spans="1:12" s="72" customFormat="1" ht="12.75">
      <c r="A1354" s="68"/>
      <c r="B1354" s="299"/>
      <c r="L1354" s="67"/>
    </row>
    <row r="1355" spans="1:12" s="72" customFormat="1" ht="12.75">
      <c r="A1355" s="68"/>
      <c r="B1355" s="299"/>
      <c r="L1355" s="67"/>
    </row>
    <row r="1356" spans="1:12" s="72" customFormat="1" ht="12.75">
      <c r="A1356" s="68"/>
      <c r="B1356" s="299"/>
      <c r="L1356" s="67"/>
    </row>
    <row r="1357" spans="1:12" s="72" customFormat="1" ht="12.75">
      <c r="A1357" s="68"/>
      <c r="B1357" s="299"/>
      <c r="L1357" s="67"/>
    </row>
    <row r="1358" spans="1:12" s="72" customFormat="1" ht="12.75">
      <c r="A1358" s="68"/>
      <c r="B1358" s="299"/>
      <c r="L1358" s="67"/>
    </row>
    <row r="1359" spans="1:12" s="72" customFormat="1" ht="12.75">
      <c r="A1359" s="68"/>
      <c r="B1359" s="299"/>
      <c r="L1359" s="67"/>
    </row>
    <row r="1360" spans="1:12" s="72" customFormat="1" ht="12.75">
      <c r="A1360" s="68"/>
      <c r="B1360" s="299"/>
      <c r="L1360" s="67"/>
    </row>
    <row r="1361" spans="1:12" s="72" customFormat="1" ht="12.75">
      <c r="A1361" s="68"/>
      <c r="B1361" s="299"/>
      <c r="L1361" s="67"/>
    </row>
    <row r="1362" spans="1:12" s="72" customFormat="1" ht="12.75">
      <c r="A1362" s="68"/>
      <c r="B1362" s="299"/>
      <c r="L1362" s="67"/>
    </row>
    <row r="1363" spans="1:12" s="72" customFormat="1" ht="12.75">
      <c r="A1363" s="68"/>
      <c r="B1363" s="299"/>
      <c r="L1363" s="67"/>
    </row>
    <row r="1364" spans="1:12" s="72" customFormat="1" ht="12.75">
      <c r="A1364" s="68"/>
      <c r="B1364" s="299"/>
      <c r="L1364" s="67"/>
    </row>
    <row r="1365" spans="1:12" s="72" customFormat="1" ht="12.75">
      <c r="A1365" s="68"/>
      <c r="B1365" s="299"/>
      <c r="L1365" s="67"/>
    </row>
    <row r="1366" spans="1:12" s="72" customFormat="1" ht="12.75">
      <c r="A1366" s="68"/>
      <c r="B1366" s="299"/>
      <c r="L1366" s="67"/>
    </row>
    <row r="1367" spans="1:12" s="72" customFormat="1" ht="12.75">
      <c r="A1367" s="68"/>
      <c r="B1367" s="299"/>
      <c r="L1367" s="67"/>
    </row>
    <row r="1368" spans="1:12" s="72" customFormat="1" ht="12.75">
      <c r="A1368" s="68"/>
      <c r="B1368" s="299"/>
      <c r="L1368" s="67"/>
    </row>
    <row r="1369" spans="1:12" s="72" customFormat="1" ht="12.75">
      <c r="A1369" s="68"/>
      <c r="B1369" s="299"/>
      <c r="L1369" s="67"/>
    </row>
    <row r="1370" spans="1:12" s="72" customFormat="1" ht="12.75">
      <c r="A1370" s="68"/>
      <c r="B1370" s="299"/>
      <c r="L1370" s="67"/>
    </row>
    <row r="1371" spans="1:12" s="72" customFormat="1" ht="12.75">
      <c r="A1371" s="68"/>
      <c r="B1371" s="299"/>
      <c r="L1371" s="67"/>
    </row>
    <row r="1372" spans="1:12" s="72" customFormat="1" ht="12.75">
      <c r="A1372" s="68"/>
      <c r="B1372" s="299"/>
      <c r="L1372" s="67"/>
    </row>
    <row r="1373" spans="1:12" s="72" customFormat="1" ht="12.75">
      <c r="A1373" s="68"/>
      <c r="B1373" s="299"/>
      <c r="L1373" s="67"/>
    </row>
    <row r="1374" spans="1:12" s="72" customFormat="1" ht="12.75">
      <c r="A1374" s="68"/>
      <c r="B1374" s="299"/>
      <c r="L1374" s="67"/>
    </row>
    <row r="1375" spans="1:12" s="72" customFormat="1" ht="12.75">
      <c r="A1375" s="68"/>
      <c r="B1375" s="299"/>
      <c r="L1375" s="67"/>
    </row>
    <row r="1376" spans="1:12" s="72" customFormat="1" ht="12.75">
      <c r="A1376" s="68"/>
      <c r="B1376" s="299"/>
      <c r="L1376" s="67"/>
    </row>
    <row r="1377" spans="1:12" s="72" customFormat="1" ht="12.75">
      <c r="A1377" s="68"/>
      <c r="B1377" s="299"/>
      <c r="L1377" s="67"/>
    </row>
    <row r="1378" spans="1:12" s="72" customFormat="1" ht="12.75">
      <c r="A1378" s="68"/>
      <c r="B1378" s="299"/>
      <c r="L1378" s="67"/>
    </row>
    <row r="1379" ht="12.75">
      <c r="O1379" s="62"/>
    </row>
    <row r="1380" ht="12.75">
      <c r="O1380" s="62"/>
    </row>
    <row r="1381" ht="12.75">
      <c r="O1381" s="62"/>
    </row>
    <row r="1382" ht="12.75">
      <c r="O1382" s="62"/>
    </row>
    <row r="1383" ht="12.75">
      <c r="O1383" s="62"/>
    </row>
    <row r="1384" ht="12.75">
      <c r="O1384" s="62"/>
    </row>
    <row r="1385" ht="12.75">
      <c r="O1385" s="62"/>
    </row>
    <row r="1386" ht="12.75">
      <c r="O1386" s="62"/>
    </row>
    <row r="1387" ht="12.75">
      <c r="O1387" s="62"/>
    </row>
    <row r="1388" ht="12.75">
      <c r="O1388" s="62"/>
    </row>
    <row r="1389" ht="12.75">
      <c r="O1389" s="62"/>
    </row>
    <row r="1390" ht="12.75">
      <c r="O1390" s="62"/>
    </row>
    <row r="1391" ht="12.75">
      <c r="O1391" s="62"/>
    </row>
    <row r="1392" ht="12.75">
      <c r="O1392" s="62"/>
    </row>
    <row r="1393" ht="12.75">
      <c r="O1393" s="62"/>
    </row>
    <row r="1394" ht="12.75">
      <c r="O1394" s="62"/>
    </row>
    <row r="1395" ht="12.75">
      <c r="O1395" s="62"/>
    </row>
    <row r="1396" ht="12.75">
      <c r="O1396" s="62"/>
    </row>
    <row r="1397" ht="12.75">
      <c r="O1397" s="62"/>
    </row>
    <row r="1398" ht="12.75">
      <c r="O1398" s="62"/>
    </row>
    <row r="1399" ht="12.75">
      <c r="O1399" s="62"/>
    </row>
    <row r="1400" ht="12.75">
      <c r="O1400" s="62"/>
    </row>
    <row r="1401" ht="12.75">
      <c r="O1401" s="62"/>
    </row>
    <row r="1402" ht="12.75">
      <c r="O1402" s="62"/>
    </row>
    <row r="1403" ht="12.75">
      <c r="O1403" s="62"/>
    </row>
    <row r="1404" ht="12.75">
      <c r="O1404" s="62"/>
    </row>
    <row r="1405" ht="12.75">
      <c r="O1405" s="62"/>
    </row>
    <row r="1406" ht="12.75">
      <c r="O1406" s="62"/>
    </row>
    <row r="1407" ht="12.75">
      <c r="O1407" s="62"/>
    </row>
    <row r="1408" ht="12.75">
      <c r="O1408" s="62"/>
    </row>
    <row r="1409" ht="12.75">
      <c r="O1409" s="62"/>
    </row>
    <row r="1410" ht="12.75">
      <c r="O1410" s="62"/>
    </row>
    <row r="1411" ht="12.75">
      <c r="O1411" s="62"/>
    </row>
    <row r="1412" ht="12.75">
      <c r="O1412" s="62"/>
    </row>
    <row r="1413" ht="12.75">
      <c r="O1413" s="62"/>
    </row>
    <row r="1414" ht="12.75">
      <c r="O1414" s="62"/>
    </row>
    <row r="1415" ht="12.75">
      <c r="O1415" s="62"/>
    </row>
    <row r="1416" ht="12.75">
      <c r="O1416" s="62"/>
    </row>
    <row r="1417" ht="12.75">
      <c r="O1417" s="62"/>
    </row>
    <row r="1418" ht="12.75">
      <c r="O1418" s="62"/>
    </row>
    <row r="1419" ht="12.75">
      <c r="O1419" s="62"/>
    </row>
    <row r="1420" ht="12.75">
      <c r="O1420" s="62"/>
    </row>
    <row r="1421" ht="12.75">
      <c r="O1421" s="62"/>
    </row>
    <row r="1422" ht="12.75">
      <c r="O1422" s="62"/>
    </row>
    <row r="1423" ht="12.75">
      <c r="O1423" s="62"/>
    </row>
    <row r="1424" ht="12.75">
      <c r="O1424" s="62"/>
    </row>
    <row r="1425" ht="12.75">
      <c r="O1425" s="62"/>
    </row>
    <row r="1426" ht="12.75">
      <c r="O1426" s="62"/>
    </row>
    <row r="1427" ht="12.75">
      <c r="O1427" s="62"/>
    </row>
    <row r="1428" ht="12.75">
      <c r="O1428" s="62"/>
    </row>
    <row r="1429" ht="12.75">
      <c r="O1429" s="62"/>
    </row>
    <row r="1430" ht="12.75">
      <c r="O1430" s="62"/>
    </row>
    <row r="1431" ht="12.75">
      <c r="O1431" s="62"/>
    </row>
    <row r="1432" ht="12.75">
      <c r="O1432" s="62"/>
    </row>
    <row r="1433" ht="12.75">
      <c r="O1433" s="62"/>
    </row>
    <row r="1434" ht="12.75">
      <c r="O1434" s="62"/>
    </row>
    <row r="1435" ht="12.75">
      <c r="O1435" s="62"/>
    </row>
    <row r="1436" ht="12.75">
      <c r="O1436" s="62"/>
    </row>
    <row r="1437" ht="12.75">
      <c r="O1437" s="62"/>
    </row>
    <row r="1438" ht="12.75">
      <c r="O1438" s="62"/>
    </row>
    <row r="1439" ht="12.75">
      <c r="O1439" s="62"/>
    </row>
    <row r="1440" ht="12.75">
      <c r="O1440" s="62"/>
    </row>
    <row r="1441" ht="12.75">
      <c r="O1441" s="62"/>
    </row>
    <row r="1442" ht="12.75">
      <c r="O1442" s="62"/>
    </row>
    <row r="1443" ht="12.75">
      <c r="O1443" s="62"/>
    </row>
    <row r="1444" ht="12.75">
      <c r="O1444" s="62"/>
    </row>
    <row r="1445" ht="12.75">
      <c r="O1445" s="62"/>
    </row>
    <row r="1446" ht="12.75">
      <c r="O1446" s="62"/>
    </row>
    <row r="1447" ht="12.75">
      <c r="O1447" s="62"/>
    </row>
    <row r="1448" ht="12.75">
      <c r="O1448" s="62"/>
    </row>
    <row r="1449" ht="12.75">
      <c r="O1449" s="62"/>
    </row>
    <row r="1450" ht="12.75">
      <c r="O1450" s="62"/>
    </row>
    <row r="1451" ht="12.75">
      <c r="O1451" s="62"/>
    </row>
    <row r="1452" ht="12.75">
      <c r="O1452" s="62"/>
    </row>
    <row r="1453" ht="12.75">
      <c r="O1453" s="62"/>
    </row>
    <row r="1454" ht="12.75">
      <c r="O1454" s="62"/>
    </row>
    <row r="1455" ht="12.75">
      <c r="O1455" s="62"/>
    </row>
    <row r="1456" ht="12.75">
      <c r="O1456" s="62"/>
    </row>
    <row r="1457" ht="12.75">
      <c r="O1457" s="62"/>
    </row>
    <row r="1458" ht="12.75">
      <c r="O1458" s="62"/>
    </row>
    <row r="1459" ht="12.75">
      <c r="O1459" s="62"/>
    </row>
    <row r="1460" ht="12.75">
      <c r="O1460" s="62"/>
    </row>
    <row r="1461" ht="12.75">
      <c r="O1461" s="62"/>
    </row>
    <row r="1462" ht="12.75">
      <c r="O1462" s="62"/>
    </row>
    <row r="1463" ht="12.75">
      <c r="O1463" s="62"/>
    </row>
    <row r="1464" ht="12.75">
      <c r="O1464" s="62"/>
    </row>
    <row r="1465" ht="12.75">
      <c r="O1465" s="62"/>
    </row>
    <row r="1466" ht="12.75">
      <c r="O1466" s="62"/>
    </row>
    <row r="1467" ht="12.75">
      <c r="O1467" s="62"/>
    </row>
    <row r="1468" ht="12.75">
      <c r="O1468" s="62"/>
    </row>
    <row r="1469" ht="12.75">
      <c r="O1469" s="62"/>
    </row>
    <row r="1470" ht="12.75">
      <c r="O1470" s="62"/>
    </row>
    <row r="1471" ht="12.75">
      <c r="O1471" s="62"/>
    </row>
    <row r="1472" ht="12.75">
      <c r="O1472" s="62"/>
    </row>
    <row r="1473" ht="12.75">
      <c r="O1473" s="62"/>
    </row>
    <row r="1474" ht="12.75">
      <c r="O1474" s="62"/>
    </row>
    <row r="1475" ht="12.75">
      <c r="O1475" s="62"/>
    </row>
    <row r="1476" ht="12.75">
      <c r="O1476" s="62"/>
    </row>
    <row r="1477" ht="12.75">
      <c r="O1477" s="62"/>
    </row>
    <row r="1478" ht="12.75">
      <c r="O1478" s="62"/>
    </row>
    <row r="1479" ht="12.75">
      <c r="O1479" s="62"/>
    </row>
    <row r="1480" ht="12.75">
      <c r="O1480" s="62"/>
    </row>
    <row r="1481" ht="12.75">
      <c r="O1481" s="62"/>
    </row>
    <row r="1482" ht="12.75">
      <c r="O1482" s="62"/>
    </row>
    <row r="1483" ht="12.75">
      <c r="O1483" s="62"/>
    </row>
    <row r="1484" ht="12.75">
      <c r="O1484" s="62"/>
    </row>
    <row r="1485" ht="12.75">
      <c r="O1485" s="62"/>
    </row>
    <row r="1486" ht="12.75">
      <c r="O1486" s="62"/>
    </row>
    <row r="1487" ht="12.75">
      <c r="O1487" s="62"/>
    </row>
    <row r="1488" ht="12.75">
      <c r="O1488" s="62"/>
    </row>
    <row r="1489" ht="12.75">
      <c r="O1489" s="62"/>
    </row>
    <row r="1490" ht="12.75">
      <c r="O1490" s="62"/>
    </row>
    <row r="1491" ht="12.75">
      <c r="O1491" s="62"/>
    </row>
    <row r="1492" ht="12.75">
      <c r="O1492" s="62"/>
    </row>
    <row r="1493" ht="12.75">
      <c r="O1493" s="62"/>
    </row>
    <row r="1494" ht="12.75">
      <c r="O1494" s="62"/>
    </row>
    <row r="1495" ht="12.75">
      <c r="O1495" s="62"/>
    </row>
    <row r="1496" ht="12.75">
      <c r="O1496" s="62"/>
    </row>
    <row r="1497" ht="12.75">
      <c r="O1497" s="62"/>
    </row>
    <row r="1498" ht="12.75">
      <c r="O1498" s="62"/>
    </row>
    <row r="1499" ht="12.75">
      <c r="O1499" s="62"/>
    </row>
    <row r="1500" ht="12.75">
      <c r="O1500" s="62"/>
    </row>
    <row r="1501" ht="12.75">
      <c r="O1501" s="62"/>
    </row>
    <row r="1502" ht="12.75">
      <c r="O1502" s="62"/>
    </row>
    <row r="1503" ht="12.75">
      <c r="O1503" s="62"/>
    </row>
    <row r="1504" ht="12.75">
      <c r="O1504" s="62"/>
    </row>
    <row r="1505" ht="12.75">
      <c r="O1505" s="62"/>
    </row>
    <row r="1506" ht="12.75">
      <c r="O1506" s="62"/>
    </row>
    <row r="1507" ht="12.75">
      <c r="O1507" s="62"/>
    </row>
    <row r="1508" ht="12.75">
      <c r="O1508" s="62"/>
    </row>
    <row r="1509" ht="12.75">
      <c r="O1509" s="62"/>
    </row>
    <row r="1510" ht="12.75">
      <c r="O1510" s="62"/>
    </row>
    <row r="1511" ht="12.75">
      <c r="O1511" s="62"/>
    </row>
    <row r="1512" ht="12.75">
      <c r="O1512" s="62"/>
    </row>
    <row r="1513" ht="12.75">
      <c r="O1513" s="62"/>
    </row>
    <row r="1514" ht="12.75">
      <c r="O1514" s="62"/>
    </row>
    <row r="1515" ht="12.75">
      <c r="O1515" s="62"/>
    </row>
    <row r="1516" ht="12.75">
      <c r="O1516" s="62"/>
    </row>
    <row r="1517" ht="12.75">
      <c r="O1517" s="62"/>
    </row>
    <row r="1518" ht="12.75">
      <c r="O1518" s="62"/>
    </row>
    <row r="1519" ht="12.75">
      <c r="O1519" s="62"/>
    </row>
    <row r="1520" ht="12.75">
      <c r="O1520" s="62"/>
    </row>
    <row r="1521" ht="12.75">
      <c r="O1521" s="62"/>
    </row>
    <row r="1522" ht="12.75">
      <c r="O1522" s="62"/>
    </row>
    <row r="1523" ht="12.75">
      <c r="O1523" s="62"/>
    </row>
    <row r="1524" ht="12.75">
      <c r="O1524" s="62"/>
    </row>
    <row r="1525" ht="12.75">
      <c r="O1525" s="62"/>
    </row>
    <row r="1526" ht="12.75">
      <c r="O1526" s="62"/>
    </row>
    <row r="1527" ht="12.75">
      <c r="O1527" s="62"/>
    </row>
    <row r="1528" ht="12.75">
      <c r="O1528" s="62"/>
    </row>
    <row r="1529" ht="12.75">
      <c r="O1529" s="62"/>
    </row>
    <row r="1530" ht="12.75">
      <c r="O1530" s="62"/>
    </row>
    <row r="1531" ht="12.75">
      <c r="O1531" s="62"/>
    </row>
    <row r="1532" ht="12.75">
      <c r="O1532" s="62"/>
    </row>
    <row r="1533" ht="12.75">
      <c r="O1533" s="62"/>
    </row>
    <row r="1534" ht="12.75">
      <c r="O1534" s="62"/>
    </row>
    <row r="1535" ht="12.75">
      <c r="O1535" s="62"/>
    </row>
    <row r="1536" ht="12.75">
      <c r="O1536" s="62"/>
    </row>
    <row r="1537" ht="12.75">
      <c r="O1537" s="62"/>
    </row>
    <row r="1538" ht="12.75">
      <c r="O1538" s="62"/>
    </row>
    <row r="1539" ht="12.75">
      <c r="O1539" s="62"/>
    </row>
    <row r="1540" ht="12.75">
      <c r="O1540" s="62"/>
    </row>
    <row r="1541" ht="12.75">
      <c r="O1541" s="62"/>
    </row>
    <row r="1542" ht="12.75">
      <c r="O1542" s="62"/>
    </row>
    <row r="1543" ht="12.75">
      <c r="O1543" s="62"/>
    </row>
    <row r="1544" ht="12.75">
      <c r="O1544" s="62"/>
    </row>
    <row r="1545" ht="12.75">
      <c r="O1545" s="62"/>
    </row>
    <row r="1546" ht="12.75">
      <c r="O1546" s="62"/>
    </row>
    <row r="1547" ht="12.75">
      <c r="O1547" s="62"/>
    </row>
    <row r="1548" ht="12.75">
      <c r="O1548" s="62"/>
    </row>
    <row r="1549" ht="12.75">
      <c r="O1549" s="62"/>
    </row>
    <row r="1550" ht="12.75">
      <c r="O1550" s="62"/>
    </row>
    <row r="1551" ht="12.75">
      <c r="O1551" s="62"/>
    </row>
    <row r="1552" ht="12.75">
      <c r="O1552" s="62"/>
    </row>
    <row r="1553" ht="12.75">
      <c r="O1553" s="62"/>
    </row>
    <row r="1554" ht="12.75">
      <c r="O1554" s="62"/>
    </row>
    <row r="1555" ht="12.75">
      <c r="O1555" s="62"/>
    </row>
    <row r="1556" ht="12.75">
      <c r="O1556" s="62"/>
    </row>
    <row r="1557" ht="12.75">
      <c r="O1557" s="62"/>
    </row>
    <row r="1558" ht="12.75">
      <c r="O1558" s="62"/>
    </row>
    <row r="1559" ht="12.75">
      <c r="O1559" s="62"/>
    </row>
    <row r="1560" ht="12.75">
      <c r="O1560" s="62"/>
    </row>
    <row r="1561" ht="12.75">
      <c r="O1561" s="62"/>
    </row>
    <row r="1562" ht="12.75">
      <c r="O1562" s="62"/>
    </row>
    <row r="1563" ht="12.75">
      <c r="O1563" s="62"/>
    </row>
    <row r="1564" ht="12.75">
      <c r="O1564" s="62"/>
    </row>
    <row r="1565" ht="12.75">
      <c r="O1565" s="62"/>
    </row>
    <row r="1566" ht="12.75">
      <c r="O1566" s="62"/>
    </row>
    <row r="1567" ht="12.75">
      <c r="O1567" s="62"/>
    </row>
    <row r="1568" ht="12.75">
      <c r="O1568" s="62"/>
    </row>
    <row r="1569" ht="12.75">
      <c r="O1569" s="62"/>
    </row>
    <row r="1570" ht="12.75">
      <c r="O1570" s="62"/>
    </row>
    <row r="1571" ht="12.75">
      <c r="O1571" s="62"/>
    </row>
    <row r="1572" ht="12.75">
      <c r="O1572" s="62"/>
    </row>
    <row r="1573" ht="12.75">
      <c r="O1573" s="62"/>
    </row>
    <row r="1574" ht="12.75">
      <c r="O1574" s="62"/>
    </row>
    <row r="1575" ht="12.75">
      <c r="O1575" s="62"/>
    </row>
    <row r="1576" ht="12.75">
      <c r="O1576" s="62"/>
    </row>
    <row r="1577" ht="12.75">
      <c r="O1577" s="62"/>
    </row>
    <row r="1578" ht="12.75">
      <c r="O1578" s="62"/>
    </row>
    <row r="1579" ht="12.75">
      <c r="O1579" s="62"/>
    </row>
    <row r="1580" ht="12.75">
      <c r="O1580" s="62"/>
    </row>
    <row r="1581" ht="12.75">
      <c r="O1581" s="62"/>
    </row>
    <row r="1582" ht="12.75">
      <c r="O1582" s="62"/>
    </row>
    <row r="1583" ht="12.75">
      <c r="O1583" s="62"/>
    </row>
    <row r="1584" ht="12.75">
      <c r="O1584" s="62"/>
    </row>
    <row r="1585" ht="12.75">
      <c r="O1585" s="62"/>
    </row>
    <row r="1586" ht="12.75">
      <c r="O1586" s="62"/>
    </row>
    <row r="1587" ht="12.75">
      <c r="O1587" s="62"/>
    </row>
    <row r="1588" ht="12.75">
      <c r="O1588" s="62"/>
    </row>
    <row r="1589" ht="12.75">
      <c r="O1589" s="62"/>
    </row>
    <row r="1590" ht="12.75">
      <c r="O1590" s="62"/>
    </row>
    <row r="1591" ht="12.75">
      <c r="O1591" s="62"/>
    </row>
    <row r="1592" ht="12.75">
      <c r="O1592" s="62"/>
    </row>
    <row r="1593" ht="12.75">
      <c r="O1593" s="62"/>
    </row>
    <row r="1594" ht="12.75">
      <c r="O1594" s="62"/>
    </row>
    <row r="1595" ht="12.75">
      <c r="O1595" s="62"/>
    </row>
    <row r="1596" ht="12.75">
      <c r="O1596" s="62"/>
    </row>
    <row r="1597" ht="12.75">
      <c r="O1597" s="62"/>
    </row>
    <row r="1598" ht="12.75">
      <c r="O1598" s="62"/>
    </row>
    <row r="1599" ht="12.75">
      <c r="O1599" s="62"/>
    </row>
    <row r="1600" ht="12.75">
      <c r="O1600" s="62"/>
    </row>
    <row r="1601" ht="12.75">
      <c r="O1601" s="62"/>
    </row>
    <row r="1602" ht="12.75">
      <c r="O1602" s="62"/>
    </row>
    <row r="1603" ht="12.75">
      <c r="O1603" s="62"/>
    </row>
    <row r="1604" ht="12.75">
      <c r="O1604" s="62"/>
    </row>
    <row r="1605" ht="12.75">
      <c r="O1605" s="62"/>
    </row>
    <row r="1606" ht="12.75">
      <c r="O1606" s="62"/>
    </row>
    <row r="1607" ht="12.75">
      <c r="O1607" s="62"/>
    </row>
    <row r="1608" ht="12.75">
      <c r="O1608" s="62"/>
    </row>
    <row r="1609" ht="12.75">
      <c r="O1609" s="62"/>
    </row>
    <row r="1610" ht="12.75">
      <c r="O1610" s="62"/>
    </row>
    <row r="1611" ht="12.75">
      <c r="O1611" s="62"/>
    </row>
    <row r="1612" ht="12.75">
      <c r="O1612" s="62"/>
    </row>
    <row r="1613" ht="12.75">
      <c r="O1613" s="62"/>
    </row>
    <row r="1614" ht="12.75">
      <c r="O1614" s="62"/>
    </row>
    <row r="1615" ht="12.75">
      <c r="O1615" s="62"/>
    </row>
    <row r="1616" ht="12.75">
      <c r="O1616" s="62"/>
    </row>
    <row r="1617" ht="12.75">
      <c r="O1617" s="62"/>
    </row>
    <row r="1618" ht="12.75">
      <c r="O1618" s="62"/>
    </row>
    <row r="1619" ht="12.75">
      <c r="O1619" s="62"/>
    </row>
    <row r="1620" ht="12.75">
      <c r="O1620" s="62"/>
    </row>
    <row r="1621" ht="12.75">
      <c r="O1621" s="62"/>
    </row>
    <row r="1622" ht="12.75">
      <c r="O1622" s="62"/>
    </row>
    <row r="1623" ht="12.75">
      <c r="O1623" s="62"/>
    </row>
    <row r="1624" ht="12.75">
      <c r="O1624" s="62"/>
    </row>
    <row r="1625" ht="12.75">
      <c r="O1625" s="62"/>
    </row>
    <row r="1626" ht="12.75">
      <c r="O1626" s="62"/>
    </row>
    <row r="1627" ht="12.75">
      <c r="O1627" s="62"/>
    </row>
    <row r="1628" ht="12.75">
      <c r="O1628" s="62"/>
    </row>
    <row r="1629" ht="12.75">
      <c r="O1629" s="62"/>
    </row>
    <row r="1630" ht="12.75">
      <c r="O1630" s="62"/>
    </row>
    <row r="1631" ht="12.75">
      <c r="O1631" s="62"/>
    </row>
    <row r="1632" ht="12.75">
      <c r="O1632" s="62"/>
    </row>
    <row r="1633" ht="12.75">
      <c r="O1633" s="62"/>
    </row>
    <row r="1634" ht="12.75">
      <c r="O1634" s="62"/>
    </row>
    <row r="1635" ht="12.75">
      <c r="O1635" s="62"/>
    </row>
    <row r="1636" ht="12.75">
      <c r="O1636" s="62"/>
    </row>
    <row r="1637" ht="12.75">
      <c r="O1637" s="62"/>
    </row>
    <row r="1638" ht="12.75">
      <c r="O1638" s="62"/>
    </row>
    <row r="1639" ht="12.75">
      <c r="O1639" s="62"/>
    </row>
    <row r="1640" ht="12.75">
      <c r="O1640" s="62"/>
    </row>
    <row r="1641" ht="12.75">
      <c r="O1641" s="62"/>
    </row>
    <row r="1642" ht="12.75">
      <c r="O1642" s="62"/>
    </row>
    <row r="1643" ht="12.75">
      <c r="O1643" s="62"/>
    </row>
    <row r="1644" ht="12.75">
      <c r="O1644" s="62"/>
    </row>
    <row r="1645" ht="12.75">
      <c r="O1645" s="62"/>
    </row>
    <row r="1646" ht="12.75">
      <c r="O1646" s="62"/>
    </row>
    <row r="1647" ht="12.75">
      <c r="O1647" s="62"/>
    </row>
    <row r="1648" ht="12.75">
      <c r="O1648" s="62"/>
    </row>
    <row r="1649" ht="12.75">
      <c r="O1649" s="62"/>
    </row>
    <row r="1650" ht="12.75">
      <c r="O1650" s="62"/>
    </row>
    <row r="1651" ht="12.75">
      <c r="O1651" s="62"/>
    </row>
    <row r="1652" ht="12.75">
      <c r="O1652" s="62"/>
    </row>
    <row r="1653" ht="12.75">
      <c r="O1653" s="62"/>
    </row>
    <row r="1654" ht="12.75">
      <c r="O1654" s="62"/>
    </row>
    <row r="1655" ht="12.75">
      <c r="O1655" s="62"/>
    </row>
    <row r="1656" ht="12.75">
      <c r="O1656" s="62"/>
    </row>
    <row r="1657" ht="12.75">
      <c r="O1657" s="62"/>
    </row>
    <row r="1658" ht="12.75">
      <c r="O1658" s="62"/>
    </row>
    <row r="1659" ht="12.75">
      <c r="O1659" s="62"/>
    </row>
    <row r="1660" ht="12.75">
      <c r="O1660" s="62"/>
    </row>
    <row r="1661" ht="12.75">
      <c r="O1661" s="62"/>
    </row>
    <row r="1662" ht="12.75">
      <c r="O1662" s="62"/>
    </row>
    <row r="1663" ht="12.75">
      <c r="O1663" s="62"/>
    </row>
    <row r="1664" ht="12.75">
      <c r="O1664" s="62"/>
    </row>
    <row r="1665" ht="12.75">
      <c r="O1665" s="62"/>
    </row>
    <row r="1666" ht="12.75">
      <c r="O1666" s="62"/>
    </row>
    <row r="1667" ht="12.75">
      <c r="O1667" s="62"/>
    </row>
    <row r="1668" ht="12.75">
      <c r="O1668" s="62"/>
    </row>
    <row r="1669" ht="12.75">
      <c r="O1669" s="62"/>
    </row>
    <row r="1670" ht="12.75">
      <c r="O1670" s="62"/>
    </row>
    <row r="1671" ht="12.75">
      <c r="O1671" s="62"/>
    </row>
    <row r="1672" ht="12.75">
      <c r="O1672" s="62"/>
    </row>
    <row r="1673" ht="12.75">
      <c r="O1673" s="62"/>
    </row>
    <row r="1674" ht="12.75">
      <c r="O1674" s="62"/>
    </row>
    <row r="1675" ht="12.75">
      <c r="O1675" s="62"/>
    </row>
    <row r="1676" ht="12.75">
      <c r="O1676" s="62"/>
    </row>
    <row r="1677" ht="12.75">
      <c r="O1677" s="62"/>
    </row>
    <row r="1678" ht="12.75">
      <c r="O1678" s="62"/>
    </row>
    <row r="1679" ht="12.75">
      <c r="O1679" s="62"/>
    </row>
    <row r="1680" ht="12.75">
      <c r="O1680" s="62"/>
    </row>
    <row r="1681" ht="12.75">
      <c r="O1681" s="62"/>
    </row>
    <row r="1682" ht="12.75">
      <c r="O1682" s="62"/>
    </row>
    <row r="1683" ht="12.75">
      <c r="O1683" s="62"/>
    </row>
    <row r="1684" ht="12.75">
      <c r="O1684" s="62"/>
    </row>
    <row r="1685" ht="12.75">
      <c r="O1685" s="62"/>
    </row>
    <row r="1686" ht="12.75">
      <c r="O1686" s="62"/>
    </row>
    <row r="1687" ht="12.75">
      <c r="O1687" s="62"/>
    </row>
    <row r="1688" ht="12.75">
      <c r="O1688" s="62"/>
    </row>
    <row r="1689" ht="12.75">
      <c r="O1689" s="62"/>
    </row>
    <row r="1690" ht="12.75">
      <c r="O1690" s="62"/>
    </row>
    <row r="1691" ht="12.75">
      <c r="O1691" s="62"/>
    </row>
    <row r="1692" ht="12.75">
      <c r="O1692" s="62"/>
    </row>
    <row r="1693" ht="12.75">
      <c r="O1693" s="62"/>
    </row>
    <row r="1694" ht="12.75">
      <c r="O1694" s="62"/>
    </row>
    <row r="1695" ht="12.75">
      <c r="O1695" s="62"/>
    </row>
    <row r="1696" ht="12.75">
      <c r="O1696" s="62"/>
    </row>
    <row r="1697" ht="12.75">
      <c r="O1697" s="62"/>
    </row>
    <row r="1698" ht="12.75">
      <c r="O1698" s="62"/>
    </row>
    <row r="1699" ht="12.75">
      <c r="O1699" s="62"/>
    </row>
    <row r="1700" ht="12.75">
      <c r="O1700" s="62"/>
    </row>
    <row r="1701" ht="12.75">
      <c r="O1701" s="62"/>
    </row>
    <row r="1702" ht="12.75">
      <c r="O1702" s="62"/>
    </row>
    <row r="1703" ht="12.75">
      <c r="O1703" s="62"/>
    </row>
    <row r="1704" ht="12.75">
      <c r="O1704" s="62"/>
    </row>
    <row r="1705" ht="12.75">
      <c r="O1705" s="62"/>
    </row>
    <row r="1706" ht="12.75">
      <c r="O1706" s="62"/>
    </row>
    <row r="1707" ht="12.75">
      <c r="O1707" s="62"/>
    </row>
    <row r="1708" ht="12.75">
      <c r="O1708" s="62"/>
    </row>
    <row r="1709" ht="12.75">
      <c r="O1709" s="62"/>
    </row>
    <row r="1710" ht="12.75">
      <c r="O1710" s="62"/>
    </row>
    <row r="1711" ht="12.75">
      <c r="O1711" s="62"/>
    </row>
    <row r="1712" ht="12.75">
      <c r="O1712" s="62"/>
    </row>
    <row r="1713" ht="12.75">
      <c r="O1713" s="62"/>
    </row>
    <row r="1714" ht="12.75">
      <c r="O1714" s="62"/>
    </row>
    <row r="1715" ht="12.75">
      <c r="O1715" s="62"/>
    </row>
    <row r="1716" ht="12.75">
      <c r="O1716" s="62"/>
    </row>
    <row r="1717" ht="12.75">
      <c r="O1717" s="62"/>
    </row>
    <row r="1718" ht="12.75">
      <c r="O1718" s="62"/>
    </row>
    <row r="1719" ht="12.75">
      <c r="O1719" s="62"/>
    </row>
    <row r="1720" ht="12.75">
      <c r="O1720" s="62"/>
    </row>
    <row r="1721" ht="12.75">
      <c r="O1721" s="62"/>
    </row>
    <row r="1722" ht="12.75">
      <c r="O1722" s="62"/>
    </row>
    <row r="1723" ht="12.75">
      <c r="O1723" s="62"/>
    </row>
    <row r="1724" ht="12.75">
      <c r="O1724" s="62"/>
    </row>
    <row r="1725" ht="12.75">
      <c r="O1725" s="62"/>
    </row>
    <row r="1726" ht="12.75">
      <c r="O1726" s="62"/>
    </row>
    <row r="1727" ht="12.75">
      <c r="O1727" s="62"/>
    </row>
    <row r="1728" ht="12.75">
      <c r="O1728" s="62"/>
    </row>
    <row r="1729" ht="12.75">
      <c r="O1729" s="62"/>
    </row>
    <row r="1730" ht="12.75">
      <c r="O1730" s="62"/>
    </row>
    <row r="1731" ht="12.75">
      <c r="O1731" s="62"/>
    </row>
    <row r="1732" ht="12.75">
      <c r="O1732" s="62"/>
    </row>
    <row r="1733" ht="12.75">
      <c r="O1733" s="62"/>
    </row>
    <row r="1734" ht="12.75">
      <c r="O1734" s="62"/>
    </row>
    <row r="1735" ht="12.75">
      <c r="O1735" s="62"/>
    </row>
    <row r="1736" ht="12.75">
      <c r="O1736" s="62"/>
    </row>
    <row r="1737" ht="12.75">
      <c r="O1737" s="62"/>
    </row>
    <row r="1738" ht="12.75">
      <c r="O1738" s="62"/>
    </row>
    <row r="1739" ht="12.75">
      <c r="O1739" s="62"/>
    </row>
    <row r="1740" ht="12.75">
      <c r="O1740" s="62"/>
    </row>
    <row r="1741" ht="12.75">
      <c r="O1741" s="62"/>
    </row>
    <row r="1742" ht="12.75">
      <c r="O1742" s="62"/>
    </row>
    <row r="1743" ht="12.75">
      <c r="O1743" s="62"/>
    </row>
    <row r="1744" ht="12.75">
      <c r="O1744" s="62"/>
    </row>
    <row r="1745" ht="12.75">
      <c r="O1745" s="62"/>
    </row>
    <row r="1746" ht="12.75">
      <c r="O1746" s="62"/>
    </row>
    <row r="1747" ht="12.75">
      <c r="O1747" s="62"/>
    </row>
    <row r="1748" ht="12.75">
      <c r="O1748" s="62"/>
    </row>
    <row r="1749" ht="12.75">
      <c r="O1749" s="62"/>
    </row>
    <row r="1750" ht="12.75">
      <c r="O1750" s="62"/>
    </row>
    <row r="1751" ht="12.75">
      <c r="O1751" s="62"/>
    </row>
    <row r="1752" ht="12.75">
      <c r="O1752" s="62"/>
    </row>
    <row r="1753" ht="12.75">
      <c r="O1753" s="62"/>
    </row>
    <row r="1754" ht="12.75">
      <c r="O1754" s="62"/>
    </row>
    <row r="1755" ht="12.75">
      <c r="O1755" s="62"/>
    </row>
    <row r="1756" ht="12.75">
      <c r="O1756" s="62"/>
    </row>
    <row r="1757" ht="12.75">
      <c r="O1757" s="62"/>
    </row>
    <row r="1758" ht="12.75">
      <c r="O1758" s="62"/>
    </row>
    <row r="1759" ht="12.75">
      <c r="O1759" s="62"/>
    </row>
    <row r="1760" ht="12.75">
      <c r="O1760" s="62"/>
    </row>
    <row r="1761" ht="12.75">
      <c r="O1761" s="62"/>
    </row>
    <row r="1762" ht="12.75">
      <c r="O1762" s="62"/>
    </row>
    <row r="1763" ht="12.75">
      <c r="O1763" s="62"/>
    </row>
    <row r="1764" ht="12.75">
      <c r="O1764" s="62"/>
    </row>
    <row r="1765" ht="12.75">
      <c r="O1765" s="62"/>
    </row>
    <row r="1766" ht="12.75">
      <c r="O1766" s="62"/>
    </row>
    <row r="1767" ht="12.75">
      <c r="O1767" s="62"/>
    </row>
    <row r="1768" ht="12.75">
      <c r="O1768" s="62"/>
    </row>
    <row r="1769" ht="12.75">
      <c r="O1769" s="62"/>
    </row>
    <row r="1770" ht="12.75">
      <c r="O1770" s="62"/>
    </row>
    <row r="1771" ht="12.75">
      <c r="O1771" s="62"/>
    </row>
    <row r="1772" ht="12.75">
      <c r="O1772" s="62"/>
    </row>
    <row r="1773" ht="12.75">
      <c r="O1773" s="62"/>
    </row>
    <row r="1774" ht="12.75">
      <c r="O1774" s="62"/>
    </row>
    <row r="1775" ht="12.75">
      <c r="O1775" s="62"/>
    </row>
    <row r="1776" ht="12.75">
      <c r="O1776" s="62"/>
    </row>
    <row r="1777" ht="12.75">
      <c r="O1777" s="62"/>
    </row>
    <row r="1778" ht="12.75">
      <c r="O1778" s="62"/>
    </row>
    <row r="1779" ht="12.75">
      <c r="O1779" s="62"/>
    </row>
    <row r="1780" ht="12.75">
      <c r="O1780" s="62"/>
    </row>
    <row r="1781" ht="12.75">
      <c r="O1781" s="62"/>
    </row>
    <row r="1782" ht="12.75">
      <c r="O1782" s="62"/>
    </row>
    <row r="1783" ht="12.75">
      <c r="O1783" s="62"/>
    </row>
    <row r="1784" ht="12.75">
      <c r="O1784" s="62"/>
    </row>
    <row r="1785" ht="12.75">
      <c r="O1785" s="62"/>
    </row>
    <row r="1786" ht="12.75">
      <c r="O1786" s="62"/>
    </row>
    <row r="1787" ht="12.75">
      <c r="O1787" s="62"/>
    </row>
    <row r="1788" ht="12.75">
      <c r="O1788" s="62"/>
    </row>
    <row r="1789" ht="12.75">
      <c r="O1789" s="62"/>
    </row>
    <row r="1790" ht="12.75">
      <c r="O1790" s="62"/>
    </row>
    <row r="1791" ht="12.75">
      <c r="O1791" s="62"/>
    </row>
    <row r="1792" ht="12.75">
      <c r="O1792" s="62"/>
    </row>
    <row r="1793" ht="12.75">
      <c r="O1793" s="62"/>
    </row>
    <row r="1794" ht="12.75">
      <c r="O1794" s="62"/>
    </row>
    <row r="1795" ht="12.75">
      <c r="O1795" s="62"/>
    </row>
    <row r="1796" ht="12.75">
      <c r="O1796" s="62"/>
    </row>
    <row r="1797" ht="12.75">
      <c r="O1797" s="62"/>
    </row>
    <row r="1798" ht="12.75">
      <c r="O1798" s="62"/>
    </row>
    <row r="1799" ht="12.75">
      <c r="O1799" s="62"/>
    </row>
    <row r="1800" ht="12.75">
      <c r="O1800" s="62"/>
    </row>
    <row r="1801" ht="12.75">
      <c r="O1801" s="62"/>
    </row>
    <row r="1802" ht="12.75">
      <c r="O1802" s="62"/>
    </row>
    <row r="1803" ht="12.75">
      <c r="O1803" s="62"/>
    </row>
    <row r="1804" ht="12.75">
      <c r="O1804" s="62"/>
    </row>
    <row r="1805" ht="12.75">
      <c r="O1805" s="62"/>
    </row>
    <row r="1806" ht="12.75">
      <c r="O1806" s="62"/>
    </row>
    <row r="1807" ht="12.75">
      <c r="O1807" s="62"/>
    </row>
    <row r="1808" ht="12.75">
      <c r="O1808" s="62"/>
    </row>
    <row r="1809" ht="12.75">
      <c r="O1809" s="62"/>
    </row>
    <row r="1810" ht="12.75">
      <c r="O1810" s="62"/>
    </row>
    <row r="1811" ht="12.75">
      <c r="O1811" s="62"/>
    </row>
    <row r="1812" ht="12.75">
      <c r="O1812" s="62"/>
    </row>
    <row r="1813" ht="12.75">
      <c r="O1813" s="62"/>
    </row>
    <row r="1814" ht="12.75">
      <c r="O1814" s="62"/>
    </row>
    <row r="1815" ht="12.75">
      <c r="O1815" s="62"/>
    </row>
    <row r="1816" ht="12.75">
      <c r="O1816" s="62"/>
    </row>
    <row r="1817" ht="12.75">
      <c r="O1817" s="62"/>
    </row>
    <row r="1818" ht="12.75">
      <c r="O1818" s="62"/>
    </row>
    <row r="1819" ht="12.75">
      <c r="O1819" s="62"/>
    </row>
    <row r="1820" ht="12.75">
      <c r="O1820" s="62"/>
    </row>
    <row r="1821" ht="12.75">
      <c r="O1821" s="62"/>
    </row>
    <row r="1822" ht="12.75">
      <c r="O1822" s="62"/>
    </row>
    <row r="1823" ht="12.75">
      <c r="O1823" s="62"/>
    </row>
    <row r="1824" ht="12.75">
      <c r="O1824" s="62"/>
    </row>
    <row r="1825" ht="12.75">
      <c r="O1825" s="62"/>
    </row>
    <row r="1826" ht="12.75">
      <c r="O1826" s="62"/>
    </row>
    <row r="1827" ht="12.75">
      <c r="O1827" s="62"/>
    </row>
    <row r="1828" ht="12.75">
      <c r="O1828" s="62"/>
    </row>
    <row r="1829" ht="12.75">
      <c r="O1829" s="62"/>
    </row>
    <row r="1830" ht="12.75">
      <c r="O1830" s="62"/>
    </row>
    <row r="1831" ht="12.75">
      <c r="O1831" s="62"/>
    </row>
    <row r="1832" ht="12.75">
      <c r="O1832" s="62"/>
    </row>
    <row r="1833" ht="12.75">
      <c r="O1833" s="62"/>
    </row>
    <row r="1834" ht="12.75">
      <c r="O1834" s="62"/>
    </row>
    <row r="1835" ht="12.75">
      <c r="O1835" s="62"/>
    </row>
    <row r="1836" ht="12.75">
      <c r="O1836" s="62"/>
    </row>
    <row r="1837" ht="12.75">
      <c r="O1837" s="62"/>
    </row>
    <row r="1838" ht="12.75">
      <c r="O1838" s="62"/>
    </row>
    <row r="1839" ht="12.75">
      <c r="O1839" s="62"/>
    </row>
    <row r="1840" ht="12.75">
      <c r="O1840" s="62"/>
    </row>
    <row r="1841" ht="12.75">
      <c r="O1841" s="62"/>
    </row>
    <row r="1842" ht="12.75">
      <c r="O1842" s="62"/>
    </row>
    <row r="1843" ht="12.75">
      <c r="O1843" s="62"/>
    </row>
    <row r="1844" ht="12.75">
      <c r="O1844" s="62"/>
    </row>
    <row r="1845" ht="12.75">
      <c r="O1845" s="62"/>
    </row>
    <row r="1846" ht="12.75">
      <c r="O1846" s="62"/>
    </row>
    <row r="1847" ht="12.75">
      <c r="O1847" s="62"/>
    </row>
    <row r="1848" ht="12.75">
      <c r="O1848" s="62"/>
    </row>
    <row r="1849" ht="12.75">
      <c r="O1849" s="62"/>
    </row>
    <row r="1850" ht="12.75">
      <c r="O1850" s="62"/>
    </row>
    <row r="1851" ht="12.75">
      <c r="O1851" s="62"/>
    </row>
    <row r="1852" ht="12.75">
      <c r="O1852" s="62"/>
    </row>
    <row r="1853" ht="12.75">
      <c r="O1853" s="62"/>
    </row>
    <row r="1854" ht="12.75">
      <c r="O1854" s="62"/>
    </row>
    <row r="1855" ht="12.75">
      <c r="O1855" s="62"/>
    </row>
    <row r="1856" ht="12.75">
      <c r="O1856" s="62"/>
    </row>
    <row r="1857" ht="12.75">
      <c r="O1857" s="62"/>
    </row>
    <row r="1858" ht="12.75">
      <c r="O1858" s="62"/>
    </row>
    <row r="1859" ht="12.75">
      <c r="O1859" s="62"/>
    </row>
    <row r="1860" ht="12.75">
      <c r="O1860" s="62"/>
    </row>
    <row r="1861" ht="12.75">
      <c r="O1861" s="62"/>
    </row>
    <row r="1862" ht="12.75">
      <c r="O1862" s="62"/>
    </row>
    <row r="1863" ht="12.75">
      <c r="O1863" s="62"/>
    </row>
    <row r="1864" ht="12.75">
      <c r="O1864" s="62"/>
    </row>
    <row r="1865" ht="12.75">
      <c r="O1865" s="62"/>
    </row>
    <row r="1866" ht="12.75">
      <c r="O1866" s="62"/>
    </row>
    <row r="1867" ht="12.75">
      <c r="O1867" s="62"/>
    </row>
    <row r="1868" ht="12.75">
      <c r="O1868" s="62"/>
    </row>
    <row r="1869" ht="12.75">
      <c r="O1869" s="62"/>
    </row>
    <row r="1870" ht="12.75">
      <c r="O1870" s="62"/>
    </row>
    <row r="1871" ht="12.75">
      <c r="O1871" s="62"/>
    </row>
    <row r="1872" ht="12.75">
      <c r="O1872" s="62"/>
    </row>
    <row r="1873" ht="12.75">
      <c r="O1873" s="62"/>
    </row>
    <row r="1874" ht="12.75">
      <c r="O1874" s="62"/>
    </row>
    <row r="1875" ht="12.75">
      <c r="O1875" s="62"/>
    </row>
    <row r="1876" ht="12.75">
      <c r="O1876" s="62"/>
    </row>
    <row r="1877" ht="12.75">
      <c r="O1877" s="62"/>
    </row>
    <row r="1878" ht="12.75">
      <c r="O1878" s="62"/>
    </row>
    <row r="1879" ht="12.75">
      <c r="O1879" s="62"/>
    </row>
    <row r="1880" ht="12.75">
      <c r="O1880" s="62"/>
    </row>
    <row r="1881" ht="12.75">
      <c r="O1881" s="62"/>
    </row>
    <row r="1882" ht="12.75">
      <c r="O1882" s="62"/>
    </row>
    <row r="1883" ht="12.75">
      <c r="O1883" s="62"/>
    </row>
    <row r="1884" ht="12.75">
      <c r="O1884" s="62"/>
    </row>
    <row r="1885" ht="12.75">
      <c r="O1885" s="62"/>
    </row>
    <row r="1886" ht="12.75">
      <c r="O1886" s="62"/>
    </row>
    <row r="1887" ht="12.75">
      <c r="O1887" s="62"/>
    </row>
    <row r="1888" ht="12.75">
      <c r="O1888" s="62"/>
    </row>
    <row r="1889" ht="12.75">
      <c r="O1889" s="62"/>
    </row>
    <row r="1890" ht="12.75">
      <c r="O1890" s="62"/>
    </row>
    <row r="1891" ht="12.75">
      <c r="O1891" s="62"/>
    </row>
    <row r="1892" ht="12.75">
      <c r="O1892" s="62"/>
    </row>
    <row r="1893" ht="12.75">
      <c r="O1893" s="62"/>
    </row>
    <row r="1894" ht="12.75">
      <c r="O1894" s="62"/>
    </row>
    <row r="1895" ht="12.75">
      <c r="O1895" s="62"/>
    </row>
    <row r="1896" ht="12.75">
      <c r="O1896" s="62"/>
    </row>
    <row r="1897" ht="12.75">
      <c r="O1897" s="62"/>
    </row>
    <row r="1898" ht="12.75">
      <c r="O1898" s="62"/>
    </row>
    <row r="1899" ht="12.75">
      <c r="O1899" s="62"/>
    </row>
    <row r="1900" ht="12.75">
      <c r="O1900" s="62"/>
    </row>
    <row r="1901" ht="12.75">
      <c r="O1901" s="62"/>
    </row>
    <row r="1902" ht="12.75">
      <c r="O1902" s="62"/>
    </row>
    <row r="1903" ht="12.75">
      <c r="O1903" s="62"/>
    </row>
    <row r="1904" ht="12.75">
      <c r="O1904" s="62"/>
    </row>
    <row r="1905" ht="12.75">
      <c r="O1905" s="62"/>
    </row>
    <row r="1906" ht="12.75">
      <c r="O1906" s="62"/>
    </row>
    <row r="1907" ht="12.75">
      <c r="O1907" s="62"/>
    </row>
    <row r="1908" ht="12.75">
      <c r="O1908" s="62"/>
    </row>
    <row r="1909" ht="12.75">
      <c r="O1909" s="62"/>
    </row>
    <row r="1910" ht="12.75">
      <c r="O1910" s="62"/>
    </row>
    <row r="1911" ht="12.75">
      <c r="O1911" s="62"/>
    </row>
    <row r="1912" ht="12.75">
      <c r="O1912" s="62"/>
    </row>
    <row r="1913" ht="12.75">
      <c r="O1913" s="62"/>
    </row>
    <row r="1914" ht="12.75">
      <c r="O1914" s="62"/>
    </row>
    <row r="1915" ht="12.75">
      <c r="O1915" s="62"/>
    </row>
    <row r="1916" ht="12.75">
      <c r="O1916" s="62"/>
    </row>
    <row r="1917" ht="12.75">
      <c r="O1917" s="62"/>
    </row>
    <row r="1918" ht="12.75">
      <c r="O1918" s="62"/>
    </row>
    <row r="1919" ht="12.75">
      <c r="O1919" s="62"/>
    </row>
    <row r="1920" ht="12.75">
      <c r="O1920" s="62"/>
    </row>
    <row r="1921" ht="12.75">
      <c r="O1921" s="62"/>
    </row>
    <row r="1922" ht="12.75">
      <c r="O1922" s="62"/>
    </row>
    <row r="1923" ht="12.75">
      <c r="O1923" s="62"/>
    </row>
    <row r="1924" ht="12.75">
      <c r="O1924" s="62"/>
    </row>
    <row r="1925" ht="12.75">
      <c r="O1925" s="62"/>
    </row>
    <row r="1926" ht="12.75">
      <c r="O1926" s="62"/>
    </row>
    <row r="1927" ht="12.75">
      <c r="O1927" s="62"/>
    </row>
    <row r="1928" ht="12.75">
      <c r="O1928" s="62"/>
    </row>
    <row r="1929" ht="12.75">
      <c r="O1929" s="62"/>
    </row>
    <row r="1930" ht="12.75">
      <c r="O1930" s="62"/>
    </row>
    <row r="1931" ht="12.75">
      <c r="O1931" s="62"/>
    </row>
    <row r="1932" ht="12.75">
      <c r="O1932" s="62"/>
    </row>
    <row r="1933" ht="12.75">
      <c r="O1933" s="62"/>
    </row>
    <row r="1934" ht="12.75">
      <c r="O1934" s="62"/>
    </row>
    <row r="1935" ht="12.75">
      <c r="O1935" s="62"/>
    </row>
    <row r="1936" ht="12.75">
      <c r="O1936" s="62"/>
    </row>
    <row r="1937" ht="12.75">
      <c r="O1937" s="62"/>
    </row>
    <row r="1938" ht="12.75">
      <c r="O1938" s="62"/>
    </row>
    <row r="1939" ht="12.75">
      <c r="O1939" s="62"/>
    </row>
    <row r="1940" ht="12.75">
      <c r="O1940" s="62"/>
    </row>
    <row r="1941" ht="12.75">
      <c r="O1941" s="62"/>
    </row>
    <row r="1942" ht="12.75">
      <c r="O1942" s="62"/>
    </row>
    <row r="1943" ht="12.75">
      <c r="O1943" s="62"/>
    </row>
    <row r="1944" ht="12.75">
      <c r="O1944" s="62"/>
    </row>
    <row r="1945" ht="12.75">
      <c r="O1945" s="62"/>
    </row>
    <row r="1946" ht="12.75">
      <c r="O1946" s="62"/>
    </row>
    <row r="1947" ht="12.75">
      <c r="O1947" s="62"/>
    </row>
    <row r="1948" ht="12.75">
      <c r="O1948" s="62"/>
    </row>
    <row r="1949" ht="12.75">
      <c r="O1949" s="62"/>
    </row>
    <row r="1950" ht="12.75">
      <c r="O1950" s="62"/>
    </row>
    <row r="1951" ht="12.75">
      <c r="O1951" s="62"/>
    </row>
    <row r="1952" ht="12.75">
      <c r="O1952" s="62"/>
    </row>
    <row r="1953" ht="12.75">
      <c r="O1953" s="62"/>
    </row>
    <row r="1954" ht="12.75">
      <c r="O1954" s="62"/>
    </row>
    <row r="1955" ht="12.75">
      <c r="O1955" s="62"/>
    </row>
    <row r="1956" ht="12.75">
      <c r="O1956" s="62"/>
    </row>
    <row r="1957" ht="12.75">
      <c r="O1957" s="62"/>
    </row>
    <row r="1958" ht="12.75">
      <c r="O1958" s="62"/>
    </row>
    <row r="1959" ht="12.75">
      <c r="O1959" s="62"/>
    </row>
    <row r="1960" ht="12.75">
      <c r="O1960" s="62"/>
    </row>
    <row r="1961" ht="12.75">
      <c r="O1961" s="62"/>
    </row>
    <row r="1962" ht="12.75">
      <c r="O1962" s="62"/>
    </row>
    <row r="1963" ht="12.75">
      <c r="O1963" s="62"/>
    </row>
    <row r="1964" ht="12.75">
      <c r="O1964" s="62"/>
    </row>
    <row r="1965" ht="12.75">
      <c r="O1965" s="62"/>
    </row>
    <row r="1966" ht="12.75">
      <c r="O1966" s="62"/>
    </row>
    <row r="1967" ht="12.75">
      <c r="O1967" s="62"/>
    </row>
    <row r="1968" ht="12.75">
      <c r="O1968" s="62"/>
    </row>
    <row r="1969" ht="12.75">
      <c r="O1969" s="62"/>
    </row>
    <row r="1970" ht="12.75">
      <c r="O1970" s="62"/>
    </row>
    <row r="1971" ht="12.75">
      <c r="O1971" s="62"/>
    </row>
    <row r="1972" ht="12.75">
      <c r="O1972" s="62"/>
    </row>
    <row r="1973" ht="12.75">
      <c r="O1973" s="62"/>
    </row>
    <row r="1974" ht="12.75">
      <c r="O1974" s="62"/>
    </row>
    <row r="1975" ht="12.75">
      <c r="O1975" s="62"/>
    </row>
    <row r="1976" ht="12.75">
      <c r="O1976" s="62"/>
    </row>
    <row r="1977" ht="12.75">
      <c r="O1977" s="62"/>
    </row>
    <row r="1978" ht="12.75">
      <c r="O1978" s="62"/>
    </row>
    <row r="1979" ht="12.75">
      <c r="O1979" s="62"/>
    </row>
    <row r="1980" ht="12.75">
      <c r="O1980" s="62"/>
    </row>
    <row r="1981" ht="12.75">
      <c r="O1981" s="62"/>
    </row>
    <row r="1982" ht="12.75">
      <c r="O1982" s="62"/>
    </row>
    <row r="1983" ht="12.75">
      <c r="O1983" s="62"/>
    </row>
    <row r="1984" ht="12.75">
      <c r="O1984" s="62"/>
    </row>
    <row r="1985" ht="12.75">
      <c r="O1985" s="62"/>
    </row>
    <row r="1986" ht="12.75">
      <c r="O1986" s="62"/>
    </row>
    <row r="1987" ht="12.75">
      <c r="O1987" s="62"/>
    </row>
    <row r="1988" ht="12.75">
      <c r="O1988" s="62"/>
    </row>
    <row r="1989" ht="12.75">
      <c r="O1989" s="62"/>
    </row>
    <row r="1990" ht="12.75">
      <c r="O1990" s="62"/>
    </row>
    <row r="1991" ht="12.75">
      <c r="O1991" s="62"/>
    </row>
    <row r="1992" ht="12.75">
      <c r="O1992" s="62"/>
    </row>
    <row r="1993" ht="12.75">
      <c r="O1993" s="62"/>
    </row>
    <row r="1994" ht="12.75">
      <c r="O1994" s="62"/>
    </row>
    <row r="1995" ht="12.75">
      <c r="O1995" s="62"/>
    </row>
    <row r="1996" ht="12.75">
      <c r="O1996" s="62"/>
    </row>
    <row r="1997" ht="12.75">
      <c r="O1997" s="62"/>
    </row>
    <row r="1998" ht="12.75">
      <c r="O1998" s="62"/>
    </row>
    <row r="1999" ht="12.75">
      <c r="O1999" s="62"/>
    </row>
    <row r="2000" ht="12.75">
      <c r="O2000" s="62"/>
    </row>
    <row r="2001" ht="12.75">
      <c r="O2001" s="62"/>
    </row>
    <row r="2002" ht="12.75">
      <c r="O2002" s="62"/>
    </row>
    <row r="2003" ht="12.75">
      <c r="O2003" s="62"/>
    </row>
    <row r="2004" ht="12.75">
      <c r="O2004" s="62"/>
    </row>
    <row r="2005" ht="12.75">
      <c r="O2005" s="62"/>
    </row>
    <row r="2006" ht="12.75">
      <c r="O2006" s="62"/>
    </row>
    <row r="2007" ht="12.75">
      <c r="O2007" s="62"/>
    </row>
    <row r="2008" ht="12.75">
      <c r="O2008" s="62"/>
    </row>
    <row r="2009" ht="12.75">
      <c r="O2009" s="62"/>
    </row>
    <row r="2010" ht="12.75">
      <c r="O2010" s="62"/>
    </row>
    <row r="2011" ht="12.75">
      <c r="O2011" s="62"/>
    </row>
    <row r="2012" ht="12.75">
      <c r="O2012" s="62"/>
    </row>
    <row r="2013" ht="12.75">
      <c r="O2013" s="62"/>
    </row>
    <row r="2014" ht="12.75">
      <c r="O2014" s="62"/>
    </row>
    <row r="2015" ht="12.75">
      <c r="O2015" s="62"/>
    </row>
    <row r="2016" ht="12.75">
      <c r="O2016" s="62"/>
    </row>
    <row r="2017" ht="12.75">
      <c r="O2017" s="62"/>
    </row>
    <row r="2018" ht="12.75">
      <c r="O2018" s="62"/>
    </row>
    <row r="2019" ht="12.75">
      <c r="O2019" s="62"/>
    </row>
    <row r="2020" ht="12.75">
      <c r="O2020" s="62"/>
    </row>
    <row r="2021" ht="12.75">
      <c r="O2021" s="62"/>
    </row>
    <row r="2022" ht="12.75">
      <c r="O2022" s="62"/>
    </row>
    <row r="2023" ht="12.75">
      <c r="O2023" s="62"/>
    </row>
    <row r="2024" ht="12.75">
      <c r="O2024" s="62"/>
    </row>
    <row r="2025" ht="12.75">
      <c r="O2025" s="62"/>
    </row>
    <row r="2026" ht="12.75">
      <c r="O2026" s="62"/>
    </row>
    <row r="2027" ht="12.75">
      <c r="O2027" s="62"/>
    </row>
    <row r="2028" ht="12.75">
      <c r="O2028" s="62"/>
    </row>
    <row r="2029" ht="12.75">
      <c r="O2029" s="62"/>
    </row>
    <row r="2030" ht="12.75">
      <c r="O2030" s="62"/>
    </row>
    <row r="2031" ht="12.75">
      <c r="O2031" s="62"/>
    </row>
    <row r="2032" ht="12.75">
      <c r="O2032" s="62"/>
    </row>
    <row r="2033" ht="12.75">
      <c r="O2033" s="62"/>
    </row>
    <row r="2034" ht="12.75">
      <c r="O2034" s="62"/>
    </row>
    <row r="2035" ht="12.75">
      <c r="O2035" s="62"/>
    </row>
    <row r="2036" ht="12.75">
      <c r="O2036" s="62"/>
    </row>
    <row r="2037" ht="12.75">
      <c r="O2037" s="62"/>
    </row>
    <row r="2038" ht="12.75">
      <c r="O2038" s="62"/>
    </row>
    <row r="2039" ht="12.75">
      <c r="O2039" s="62"/>
    </row>
    <row r="2040" ht="12.75">
      <c r="O2040" s="62"/>
    </row>
    <row r="2041" ht="12.75">
      <c r="O2041" s="62"/>
    </row>
    <row r="2042" ht="12.75">
      <c r="O2042" s="62"/>
    </row>
    <row r="2043" ht="12.75">
      <c r="O2043" s="62"/>
    </row>
    <row r="2044" ht="12.75">
      <c r="O2044" s="62"/>
    </row>
    <row r="2045" ht="12.75">
      <c r="O2045" s="62"/>
    </row>
    <row r="2046" ht="12.75">
      <c r="O2046" s="62"/>
    </row>
    <row r="2047" ht="12.75">
      <c r="O2047" s="62"/>
    </row>
    <row r="2048" ht="12.75">
      <c r="O2048" s="62"/>
    </row>
    <row r="2049" ht="12.75">
      <c r="O2049" s="62"/>
    </row>
    <row r="2050" ht="12.75">
      <c r="O2050" s="62"/>
    </row>
    <row r="2051" ht="12.75">
      <c r="O2051" s="62"/>
    </row>
    <row r="2052" ht="12.75">
      <c r="O2052" s="62"/>
    </row>
    <row r="2053" ht="12.75">
      <c r="O2053" s="62"/>
    </row>
    <row r="2054" ht="12.75">
      <c r="O2054" s="62"/>
    </row>
    <row r="2055" ht="12.75">
      <c r="O2055" s="62"/>
    </row>
    <row r="2056" ht="12.75">
      <c r="O2056" s="62"/>
    </row>
    <row r="2057" ht="12.75">
      <c r="O2057" s="62"/>
    </row>
    <row r="2058" ht="12.75">
      <c r="O2058" s="62"/>
    </row>
    <row r="2059" ht="12.75">
      <c r="O2059" s="62"/>
    </row>
    <row r="2060" ht="12.75">
      <c r="O2060" s="62"/>
    </row>
    <row r="2061" ht="12.75">
      <c r="O2061" s="62"/>
    </row>
    <row r="2062" ht="12.75">
      <c r="O2062" s="62"/>
    </row>
    <row r="2063" ht="12.75">
      <c r="O2063" s="62"/>
    </row>
    <row r="2064" ht="12.75">
      <c r="O2064" s="62"/>
    </row>
    <row r="2065" ht="12.75">
      <c r="O2065" s="62"/>
    </row>
    <row r="2066" ht="12.75">
      <c r="O2066" s="62"/>
    </row>
    <row r="2067" ht="12.75">
      <c r="O2067" s="62"/>
    </row>
    <row r="2068" ht="12.75">
      <c r="O2068" s="62"/>
    </row>
    <row r="2069" ht="12.75">
      <c r="O2069" s="62"/>
    </row>
    <row r="2070" ht="12.75">
      <c r="O2070" s="62"/>
    </row>
    <row r="2071" ht="12.75">
      <c r="O2071" s="62"/>
    </row>
    <row r="2072" ht="12.75">
      <c r="O2072" s="62"/>
    </row>
    <row r="2073" ht="12.75">
      <c r="O2073" s="62"/>
    </row>
    <row r="2074" ht="12.75">
      <c r="O2074" s="62"/>
    </row>
    <row r="2075" ht="12.75">
      <c r="O2075" s="62"/>
    </row>
    <row r="2076" ht="12.75">
      <c r="O2076" s="62"/>
    </row>
    <row r="2077" ht="12.75">
      <c r="O2077" s="62"/>
    </row>
    <row r="2078" ht="12.75">
      <c r="O2078" s="62"/>
    </row>
    <row r="2079" ht="12.75">
      <c r="O2079" s="62"/>
    </row>
    <row r="2080" ht="12.75">
      <c r="O2080" s="62"/>
    </row>
    <row r="2081" ht="12.75">
      <c r="O2081" s="62"/>
    </row>
    <row r="2082" ht="12.75">
      <c r="O2082" s="62"/>
    </row>
    <row r="2083" ht="12.75">
      <c r="O2083" s="62"/>
    </row>
    <row r="2084" ht="12.75">
      <c r="O2084" s="62"/>
    </row>
    <row r="2085" ht="12.75">
      <c r="O2085" s="62"/>
    </row>
    <row r="2086" ht="12.75">
      <c r="O2086" s="62"/>
    </row>
    <row r="2087" ht="12.75">
      <c r="O2087" s="62"/>
    </row>
    <row r="2088" ht="12.75">
      <c r="O2088" s="62"/>
    </row>
    <row r="2089" ht="12.75">
      <c r="O2089" s="62"/>
    </row>
    <row r="2090" ht="12.75">
      <c r="O2090" s="62"/>
    </row>
    <row r="2091" ht="12.75">
      <c r="O2091" s="62"/>
    </row>
    <row r="2092" ht="12.75">
      <c r="O2092" s="62"/>
    </row>
    <row r="2093" ht="12.75">
      <c r="O2093" s="62"/>
    </row>
    <row r="2094" ht="12.75">
      <c r="O2094" s="62"/>
    </row>
    <row r="2095" ht="12.75">
      <c r="O2095" s="62"/>
    </row>
    <row r="2096" ht="12.75">
      <c r="O2096" s="62"/>
    </row>
    <row r="2097" ht="12.75">
      <c r="O2097" s="62"/>
    </row>
    <row r="2098" ht="12.75">
      <c r="O2098" s="62"/>
    </row>
    <row r="2099" ht="12.75">
      <c r="O2099" s="62"/>
    </row>
    <row r="2100" ht="12.75">
      <c r="O2100" s="62"/>
    </row>
    <row r="2101" ht="12.75">
      <c r="O2101" s="62"/>
    </row>
    <row r="2102" ht="12.75">
      <c r="O2102" s="62"/>
    </row>
    <row r="2103" ht="12.75">
      <c r="O2103" s="62"/>
    </row>
    <row r="2104" ht="12.75">
      <c r="O2104" s="62"/>
    </row>
    <row r="2105" ht="12.75">
      <c r="O2105" s="62"/>
    </row>
    <row r="2106" ht="12.75">
      <c r="O2106" s="62"/>
    </row>
    <row r="2107" ht="12.75">
      <c r="O2107" s="62"/>
    </row>
    <row r="2108" ht="12.75">
      <c r="O2108" s="62"/>
    </row>
    <row r="2109" ht="12.75">
      <c r="O2109" s="62"/>
    </row>
    <row r="2110" ht="12.75">
      <c r="O2110" s="62"/>
    </row>
    <row r="2111" ht="12.75">
      <c r="O2111" s="62"/>
    </row>
    <row r="2112" ht="12.75">
      <c r="O2112" s="62"/>
    </row>
    <row r="2113" ht="12.75">
      <c r="O2113" s="62"/>
    </row>
    <row r="2114" ht="12.75">
      <c r="O2114" s="62"/>
    </row>
    <row r="2115" ht="12.75">
      <c r="O2115" s="62"/>
    </row>
    <row r="2116" ht="12.75">
      <c r="O2116" s="62"/>
    </row>
    <row r="2117" ht="12.75">
      <c r="O2117" s="62"/>
    </row>
    <row r="2118" ht="12.75">
      <c r="O2118" s="62"/>
    </row>
    <row r="2119" ht="12.75">
      <c r="O2119" s="62"/>
    </row>
    <row r="2120" ht="12.75">
      <c r="O2120" s="62"/>
    </row>
    <row r="2121" ht="12.75">
      <c r="O2121" s="62"/>
    </row>
    <row r="2122" ht="12.75">
      <c r="O2122" s="62"/>
    </row>
    <row r="2123" ht="12.75">
      <c r="O2123" s="62"/>
    </row>
    <row r="2124" ht="12.75">
      <c r="O2124" s="62"/>
    </row>
    <row r="2125" ht="12.75">
      <c r="O2125" s="62"/>
    </row>
    <row r="2126" ht="12.75">
      <c r="O2126" s="62"/>
    </row>
    <row r="2127" ht="12.75">
      <c r="O2127" s="62"/>
    </row>
    <row r="2128" ht="12.75">
      <c r="O2128" s="62"/>
    </row>
    <row r="2129" ht="12.75">
      <c r="O2129" s="62"/>
    </row>
    <row r="2130" ht="12.75">
      <c r="O2130" s="62"/>
    </row>
    <row r="2131" ht="12.75">
      <c r="O2131" s="62"/>
    </row>
    <row r="2132" ht="12.75">
      <c r="O2132" s="62"/>
    </row>
    <row r="2133" ht="12.75">
      <c r="O2133" s="62"/>
    </row>
    <row r="2134" ht="12.75">
      <c r="O2134" s="62"/>
    </row>
    <row r="2135" ht="12.75">
      <c r="O2135" s="62"/>
    </row>
    <row r="2136" ht="12.75">
      <c r="O2136" s="62"/>
    </row>
    <row r="2137" ht="12.75">
      <c r="O2137" s="62"/>
    </row>
    <row r="2138" ht="12.75">
      <c r="O2138" s="62"/>
    </row>
    <row r="2139" ht="12.75">
      <c r="O2139" s="62"/>
    </row>
    <row r="2140" ht="12.75">
      <c r="O2140" s="62"/>
    </row>
    <row r="2141" ht="12.75">
      <c r="O2141" s="62"/>
    </row>
    <row r="2142" ht="12.75">
      <c r="O2142" s="62"/>
    </row>
    <row r="2143" ht="12.75">
      <c r="O2143" s="62"/>
    </row>
    <row r="2144" ht="12.75">
      <c r="O2144" s="62"/>
    </row>
    <row r="2145" ht="12.75">
      <c r="O2145" s="62"/>
    </row>
    <row r="2146" ht="12.75">
      <c r="O2146" s="62"/>
    </row>
    <row r="2147" ht="12.75">
      <c r="O2147" s="62"/>
    </row>
    <row r="2148" ht="12.75">
      <c r="O2148" s="62"/>
    </row>
    <row r="2149" ht="12.75">
      <c r="O2149" s="62"/>
    </row>
    <row r="2150" ht="12.75">
      <c r="O2150" s="62"/>
    </row>
    <row r="2151" ht="12.75">
      <c r="O2151" s="62"/>
    </row>
    <row r="2152" ht="12.75">
      <c r="O2152" s="62"/>
    </row>
    <row r="2153" ht="12.75">
      <c r="O2153" s="62"/>
    </row>
    <row r="2154" ht="12.75">
      <c r="O2154" s="62"/>
    </row>
    <row r="2155" ht="12.75">
      <c r="O2155" s="62"/>
    </row>
    <row r="2156" ht="12.75">
      <c r="O2156" s="62"/>
    </row>
    <row r="2157" ht="12.75">
      <c r="O2157" s="62"/>
    </row>
    <row r="2158" ht="12.75">
      <c r="O2158" s="62"/>
    </row>
    <row r="2159" ht="12.75">
      <c r="O2159" s="62"/>
    </row>
    <row r="2160" ht="12.75">
      <c r="O2160" s="62"/>
    </row>
    <row r="2161" ht="12.75">
      <c r="O2161" s="62"/>
    </row>
    <row r="2162" ht="12.75">
      <c r="O2162" s="62"/>
    </row>
    <row r="2163" ht="12.75">
      <c r="O2163" s="62"/>
    </row>
    <row r="2164" ht="12.75">
      <c r="O2164" s="62"/>
    </row>
    <row r="2165" ht="12.75">
      <c r="O2165" s="62"/>
    </row>
    <row r="2166" ht="12.75">
      <c r="O2166" s="62"/>
    </row>
    <row r="2167" ht="12.75">
      <c r="O2167" s="62"/>
    </row>
    <row r="2168" ht="12.75">
      <c r="O2168" s="62"/>
    </row>
    <row r="2169" ht="12.75">
      <c r="O2169" s="62"/>
    </row>
    <row r="2170" ht="12.75">
      <c r="O2170" s="62"/>
    </row>
    <row r="2171" ht="12.75">
      <c r="O2171" s="62"/>
    </row>
    <row r="2172" ht="12.75">
      <c r="O2172" s="62"/>
    </row>
    <row r="2173" ht="12.75">
      <c r="O2173" s="62"/>
    </row>
    <row r="2174" ht="12.75">
      <c r="O2174" s="62"/>
    </row>
    <row r="2175" ht="12.75">
      <c r="O2175" s="62"/>
    </row>
    <row r="2176" ht="12.75">
      <c r="O2176" s="62"/>
    </row>
    <row r="2177" ht="12.75">
      <c r="O2177" s="62"/>
    </row>
    <row r="2178" ht="12.75">
      <c r="O2178" s="62"/>
    </row>
    <row r="2179" ht="12.75">
      <c r="O2179" s="62"/>
    </row>
    <row r="2180" ht="12.75">
      <c r="O2180" s="62"/>
    </row>
    <row r="2181" ht="12.75">
      <c r="O2181" s="62"/>
    </row>
    <row r="2182" ht="12.75">
      <c r="O2182" s="62"/>
    </row>
    <row r="2183" ht="12.75">
      <c r="O2183" s="62"/>
    </row>
    <row r="2184" ht="12.75">
      <c r="O2184" s="62"/>
    </row>
    <row r="2185" ht="12.75">
      <c r="O2185" s="62"/>
    </row>
    <row r="2186" ht="12.75">
      <c r="O2186" s="62"/>
    </row>
    <row r="2187" ht="12.75">
      <c r="O2187" s="62"/>
    </row>
    <row r="2188" ht="12.75">
      <c r="O2188" s="62"/>
    </row>
    <row r="2189" ht="12.75">
      <c r="O2189" s="62"/>
    </row>
    <row r="2190" ht="12.75">
      <c r="O2190" s="62"/>
    </row>
    <row r="2191" ht="12.75">
      <c r="O2191" s="62"/>
    </row>
    <row r="2192" ht="12.75">
      <c r="O2192" s="62"/>
    </row>
    <row r="2193" ht="12.75">
      <c r="O2193" s="62"/>
    </row>
    <row r="2194" ht="12.75">
      <c r="O2194" s="62"/>
    </row>
    <row r="2195" ht="12.75">
      <c r="O2195" s="62"/>
    </row>
    <row r="2196" ht="12.75">
      <c r="O2196" s="62"/>
    </row>
    <row r="2197" ht="12.75">
      <c r="O2197" s="62"/>
    </row>
    <row r="2198" ht="12.75">
      <c r="O2198" s="62"/>
    </row>
    <row r="2199" ht="12.75">
      <c r="O2199" s="62"/>
    </row>
    <row r="2200" ht="12.75">
      <c r="O2200" s="62"/>
    </row>
    <row r="2201" ht="12.75">
      <c r="O2201" s="62"/>
    </row>
    <row r="2202" ht="12.75">
      <c r="O2202" s="62"/>
    </row>
    <row r="2203" ht="12.75">
      <c r="O2203" s="62"/>
    </row>
    <row r="2204" ht="12.75">
      <c r="O2204" s="62"/>
    </row>
    <row r="2205" ht="12.75">
      <c r="O2205" s="62"/>
    </row>
    <row r="2206" ht="12.75">
      <c r="O2206" s="62"/>
    </row>
    <row r="2207" ht="12.75">
      <c r="O2207" s="62"/>
    </row>
    <row r="2208" ht="12.75">
      <c r="O2208" s="62"/>
    </row>
    <row r="2209" ht="12.75">
      <c r="O2209" s="62"/>
    </row>
    <row r="2210" ht="12.75">
      <c r="O2210" s="62"/>
    </row>
    <row r="2211" ht="12.75">
      <c r="O2211" s="62"/>
    </row>
    <row r="2212" ht="12.75">
      <c r="O2212" s="62"/>
    </row>
    <row r="2213" ht="12.75">
      <c r="O2213" s="62"/>
    </row>
    <row r="2214" ht="12.75">
      <c r="O2214" s="62"/>
    </row>
    <row r="2215" ht="12.75">
      <c r="O2215" s="62"/>
    </row>
    <row r="2216" ht="12.75">
      <c r="O2216" s="62"/>
    </row>
    <row r="2217" ht="12.75">
      <c r="O2217" s="62"/>
    </row>
    <row r="2218" ht="12.75">
      <c r="O2218" s="62"/>
    </row>
    <row r="2219" ht="12.75">
      <c r="O2219" s="62"/>
    </row>
    <row r="2220" ht="12.75">
      <c r="O2220" s="62"/>
    </row>
    <row r="2221" ht="12.75">
      <c r="O2221" s="62"/>
    </row>
    <row r="2222" ht="12.75">
      <c r="O2222" s="62"/>
    </row>
    <row r="2223" ht="12.75">
      <c r="O2223" s="62"/>
    </row>
    <row r="2224" ht="12.75">
      <c r="O2224" s="62"/>
    </row>
    <row r="2225" ht="12.75">
      <c r="O2225" s="62"/>
    </row>
    <row r="2226" ht="12.75">
      <c r="O2226" s="62"/>
    </row>
    <row r="2227" ht="12.75">
      <c r="O2227" s="62"/>
    </row>
    <row r="2228" ht="12.75">
      <c r="O2228" s="62"/>
    </row>
    <row r="2229" ht="12.75">
      <c r="O2229" s="62"/>
    </row>
    <row r="2230" ht="12.75">
      <c r="O2230" s="62"/>
    </row>
    <row r="2231" ht="12.75">
      <c r="O2231" s="62"/>
    </row>
    <row r="2232" ht="12.75">
      <c r="O2232" s="62"/>
    </row>
    <row r="2233" ht="12.75">
      <c r="O2233" s="62"/>
    </row>
    <row r="2234" ht="12.75">
      <c r="O2234" s="62"/>
    </row>
    <row r="2235" ht="12.75">
      <c r="O2235" s="62"/>
    </row>
    <row r="2236" ht="12.75">
      <c r="O2236" s="62"/>
    </row>
    <row r="2237" ht="12.75">
      <c r="O2237" s="62"/>
    </row>
    <row r="2238" ht="12.75">
      <c r="O2238" s="62"/>
    </row>
    <row r="2239" ht="12.75">
      <c r="O2239" s="62"/>
    </row>
    <row r="2240" ht="12.75">
      <c r="O2240" s="62"/>
    </row>
    <row r="2241" ht="12.75">
      <c r="O2241" s="62"/>
    </row>
    <row r="2242" ht="12.75">
      <c r="O2242" s="62"/>
    </row>
    <row r="2243" ht="12.75">
      <c r="O2243" s="62"/>
    </row>
    <row r="2244" ht="12.75">
      <c r="O2244" s="62"/>
    </row>
    <row r="2245" ht="12.75">
      <c r="O2245" s="62"/>
    </row>
    <row r="2246" ht="12.75">
      <c r="O2246" s="62"/>
    </row>
    <row r="2247" ht="12.75">
      <c r="O2247" s="62"/>
    </row>
    <row r="2248" ht="12.75">
      <c r="O2248" s="62"/>
    </row>
    <row r="2249" ht="12.75">
      <c r="O2249" s="62"/>
    </row>
    <row r="2250" ht="12.75">
      <c r="O2250" s="62"/>
    </row>
    <row r="2251" ht="12.75">
      <c r="O2251" s="62"/>
    </row>
    <row r="2252" ht="12.75">
      <c r="O2252" s="62"/>
    </row>
    <row r="2253" ht="12.75">
      <c r="O2253" s="62"/>
    </row>
    <row r="2254" ht="12.75">
      <c r="O2254" s="62"/>
    </row>
    <row r="2255" ht="12.75">
      <c r="O2255" s="62"/>
    </row>
    <row r="2256" ht="12.75">
      <c r="O2256" s="62"/>
    </row>
    <row r="2257" ht="12.75">
      <c r="O2257" s="62"/>
    </row>
    <row r="2258" ht="12.75">
      <c r="O2258" s="62"/>
    </row>
    <row r="2259" ht="12.75">
      <c r="O2259" s="62"/>
    </row>
    <row r="2260" ht="12.75">
      <c r="O2260" s="62"/>
    </row>
    <row r="2261" ht="12.75">
      <c r="O2261" s="62"/>
    </row>
    <row r="2262" ht="12.75">
      <c r="O2262" s="62"/>
    </row>
    <row r="2263" ht="12.75">
      <c r="O2263" s="62"/>
    </row>
    <row r="2264" ht="12.75">
      <c r="O2264" s="62"/>
    </row>
    <row r="2265" ht="12.75">
      <c r="O2265" s="62"/>
    </row>
    <row r="2266" ht="12.75">
      <c r="O2266" s="62"/>
    </row>
    <row r="2267" ht="12.75">
      <c r="O2267" s="62"/>
    </row>
    <row r="2268" ht="12.75">
      <c r="O2268" s="62"/>
    </row>
    <row r="2269" ht="12.75">
      <c r="O2269" s="62"/>
    </row>
    <row r="2270" ht="12.75">
      <c r="O2270" s="62"/>
    </row>
    <row r="2271" ht="12.75">
      <c r="O2271" s="62"/>
    </row>
    <row r="2272" ht="12.75">
      <c r="O2272" s="62"/>
    </row>
    <row r="2273" ht="12.75">
      <c r="O2273" s="62"/>
    </row>
    <row r="2274" ht="12.75">
      <c r="O2274" s="62"/>
    </row>
    <row r="2275" ht="12.75">
      <c r="O2275" s="62"/>
    </row>
    <row r="2276" ht="12.75">
      <c r="O2276" s="62"/>
    </row>
    <row r="2277" ht="12.75">
      <c r="O2277" s="62"/>
    </row>
    <row r="2278" ht="12.75">
      <c r="O2278" s="62"/>
    </row>
    <row r="2279" ht="12.75">
      <c r="O2279" s="62"/>
    </row>
    <row r="2280" ht="12.75">
      <c r="O2280" s="62"/>
    </row>
    <row r="2281" ht="12.75">
      <c r="O2281" s="62"/>
    </row>
    <row r="2282" ht="12.75">
      <c r="O2282" s="62"/>
    </row>
    <row r="2283" ht="12.75">
      <c r="O2283" s="62"/>
    </row>
    <row r="2284" ht="12.75">
      <c r="O2284" s="62"/>
    </row>
    <row r="2285" ht="12.75">
      <c r="O2285" s="62"/>
    </row>
    <row r="2286" ht="12.75">
      <c r="O2286" s="62"/>
    </row>
    <row r="2287" ht="12.75">
      <c r="O2287" s="62"/>
    </row>
    <row r="2288" ht="12.75">
      <c r="O2288" s="62"/>
    </row>
    <row r="2289" ht="12.75">
      <c r="O2289" s="62"/>
    </row>
    <row r="2290" ht="12.75">
      <c r="O2290" s="62"/>
    </row>
    <row r="2291" ht="12.75">
      <c r="O2291" s="62"/>
    </row>
    <row r="2292" ht="12.75">
      <c r="O2292" s="62"/>
    </row>
    <row r="2293" ht="12.75">
      <c r="O2293" s="62"/>
    </row>
    <row r="2294" ht="12.75">
      <c r="O2294" s="62"/>
    </row>
    <row r="2295" ht="12.75">
      <c r="O2295" s="62"/>
    </row>
    <row r="2296" ht="12.75">
      <c r="O2296" s="62"/>
    </row>
    <row r="2297" ht="12.75">
      <c r="O2297" s="62"/>
    </row>
    <row r="2298" ht="12.75">
      <c r="O2298" s="62"/>
    </row>
    <row r="2299" ht="12.75">
      <c r="O2299" s="62"/>
    </row>
    <row r="2300" ht="12.75">
      <c r="O2300" s="62"/>
    </row>
    <row r="2301" ht="12.75">
      <c r="O2301" s="62"/>
    </row>
    <row r="2302" ht="12.75">
      <c r="O2302" s="62"/>
    </row>
    <row r="2303" ht="12.75">
      <c r="O2303" s="62"/>
    </row>
    <row r="2304" ht="12.75">
      <c r="O2304" s="62"/>
    </row>
    <row r="2305" ht="12.75">
      <c r="O2305" s="62"/>
    </row>
    <row r="2306" ht="12.75">
      <c r="O2306" s="62"/>
    </row>
    <row r="2307" ht="12.75">
      <c r="O2307" s="62"/>
    </row>
    <row r="2308" ht="12.75">
      <c r="O2308" s="62"/>
    </row>
    <row r="2309" ht="12.75">
      <c r="O2309" s="62"/>
    </row>
    <row r="2310" ht="12.75">
      <c r="O2310" s="62"/>
    </row>
    <row r="2311" ht="12.75">
      <c r="O2311" s="62"/>
    </row>
    <row r="2312" ht="12.75">
      <c r="O2312" s="62"/>
    </row>
    <row r="2313" ht="12.75">
      <c r="O2313" s="62"/>
    </row>
    <row r="2314" ht="12.75">
      <c r="O2314" s="62"/>
    </row>
    <row r="2315" ht="12.75">
      <c r="O2315" s="62"/>
    </row>
    <row r="2316" ht="12.75">
      <c r="O2316" s="62"/>
    </row>
    <row r="2317" ht="12.75">
      <c r="O2317" s="62"/>
    </row>
    <row r="2318" ht="12.75">
      <c r="O2318" s="62"/>
    </row>
    <row r="2319" ht="12.75">
      <c r="O2319" s="62"/>
    </row>
    <row r="2320" ht="12.75">
      <c r="O2320" s="62"/>
    </row>
    <row r="2321" ht="12.75">
      <c r="O2321" s="62"/>
    </row>
    <row r="2322" ht="12.75">
      <c r="O2322" s="62"/>
    </row>
    <row r="2323" ht="12.75">
      <c r="O2323" s="62"/>
    </row>
    <row r="2324" ht="12.75">
      <c r="O2324" s="62"/>
    </row>
    <row r="2325" ht="12.75">
      <c r="O2325" s="62"/>
    </row>
    <row r="2326" ht="12.75">
      <c r="O2326" s="62"/>
    </row>
    <row r="2327" ht="12.75">
      <c r="O2327" s="62"/>
    </row>
    <row r="2328" ht="12.75">
      <c r="O2328" s="62"/>
    </row>
    <row r="2329" ht="12.75">
      <c r="O2329" s="62"/>
    </row>
    <row r="2330" ht="12.75">
      <c r="O2330" s="62"/>
    </row>
    <row r="2331" ht="12.75">
      <c r="O2331" s="62"/>
    </row>
    <row r="2332" ht="12.75">
      <c r="O2332" s="62"/>
    </row>
    <row r="2333" ht="12.75">
      <c r="O2333" s="62"/>
    </row>
    <row r="2334" ht="12.75">
      <c r="O2334" s="62"/>
    </row>
    <row r="2335" ht="12.75">
      <c r="O2335" s="62"/>
    </row>
    <row r="2336" ht="12.75">
      <c r="O2336" s="62"/>
    </row>
    <row r="2337" ht="12.75">
      <c r="O2337" s="62"/>
    </row>
    <row r="2338" ht="12.75">
      <c r="O2338" s="62"/>
    </row>
    <row r="2339" ht="12.75">
      <c r="O2339" s="62"/>
    </row>
    <row r="2340" ht="12.75">
      <c r="O2340" s="62"/>
    </row>
    <row r="2341" ht="12.75">
      <c r="O2341" s="62"/>
    </row>
    <row r="2342" ht="12.75">
      <c r="O2342" s="62"/>
    </row>
    <row r="2343" ht="12.75">
      <c r="O2343" s="62"/>
    </row>
    <row r="2344" ht="12.75">
      <c r="O2344" s="62"/>
    </row>
    <row r="2345" ht="12.75">
      <c r="O2345" s="62"/>
    </row>
    <row r="2346" ht="12.75">
      <c r="O2346" s="62"/>
    </row>
    <row r="2347" ht="12.75">
      <c r="O2347" s="62"/>
    </row>
    <row r="2348" ht="12.75">
      <c r="O2348" s="62"/>
    </row>
    <row r="2349" ht="12.75">
      <c r="O2349" s="62"/>
    </row>
    <row r="2350" ht="12.75">
      <c r="O2350" s="62"/>
    </row>
    <row r="2351" ht="12.75">
      <c r="O2351" s="62"/>
    </row>
    <row r="2352" ht="12.75">
      <c r="O2352" s="62"/>
    </row>
    <row r="2353" ht="12.75">
      <c r="O2353" s="62"/>
    </row>
    <row r="2354" ht="12.75">
      <c r="O2354" s="62"/>
    </row>
    <row r="2355" ht="12.75">
      <c r="O2355" s="62"/>
    </row>
    <row r="2356" ht="12.75">
      <c r="O2356" s="62"/>
    </row>
    <row r="2357" ht="12.75">
      <c r="O2357" s="62"/>
    </row>
    <row r="2358" ht="12.75">
      <c r="O2358" s="62"/>
    </row>
    <row r="2359" ht="12.75">
      <c r="O2359" s="62"/>
    </row>
    <row r="2360" ht="12.75">
      <c r="O2360" s="62"/>
    </row>
    <row r="2361" ht="12.75">
      <c r="O2361" s="62"/>
    </row>
    <row r="2362" ht="12.75">
      <c r="O2362" s="62"/>
    </row>
    <row r="2363" ht="12.75">
      <c r="O2363" s="62"/>
    </row>
    <row r="2364" ht="12.75">
      <c r="O2364" s="62"/>
    </row>
    <row r="2365" ht="12.75">
      <c r="O2365" s="62"/>
    </row>
    <row r="2366" ht="12.75">
      <c r="O2366" s="62"/>
    </row>
    <row r="2367" ht="12.75">
      <c r="O2367" s="62"/>
    </row>
    <row r="2368" ht="12.75">
      <c r="O2368" s="62"/>
    </row>
    <row r="2369" ht="12.75">
      <c r="O2369" s="62"/>
    </row>
    <row r="2370" ht="12.75">
      <c r="O2370" s="62"/>
    </row>
    <row r="2371" ht="12.75">
      <c r="O2371" s="62"/>
    </row>
    <row r="2372" ht="12.75">
      <c r="O2372" s="62"/>
    </row>
    <row r="2373" ht="12.75">
      <c r="O2373" s="62"/>
    </row>
    <row r="2374" ht="12.75">
      <c r="O2374" s="62"/>
    </row>
    <row r="2375" ht="12.75">
      <c r="O2375" s="62"/>
    </row>
    <row r="2376" ht="12.75">
      <c r="O2376" s="62"/>
    </row>
    <row r="2377" ht="12.75">
      <c r="O2377" s="62"/>
    </row>
    <row r="2378" ht="12.75">
      <c r="O2378" s="62"/>
    </row>
    <row r="2379" ht="12.75">
      <c r="O2379" s="62"/>
    </row>
    <row r="2380" ht="12.75">
      <c r="O2380" s="62"/>
    </row>
    <row r="2381" ht="12.75">
      <c r="O2381" s="62"/>
    </row>
    <row r="2382" ht="12.75">
      <c r="O2382" s="62"/>
    </row>
    <row r="2383" ht="12.75">
      <c r="O2383" s="62"/>
    </row>
    <row r="2384" ht="12.75">
      <c r="O2384" s="62"/>
    </row>
    <row r="2385" ht="12.75">
      <c r="O2385" s="62"/>
    </row>
    <row r="2386" ht="12.75">
      <c r="O2386" s="62"/>
    </row>
    <row r="2387" ht="12.75">
      <c r="O2387" s="62"/>
    </row>
    <row r="2388" ht="12.75">
      <c r="O2388" s="62"/>
    </row>
    <row r="2389" ht="12.75">
      <c r="O2389" s="62"/>
    </row>
    <row r="2390" ht="12.75">
      <c r="O2390" s="62"/>
    </row>
    <row r="2391" ht="12.75">
      <c r="O2391" s="62"/>
    </row>
    <row r="2392" ht="12.75">
      <c r="O2392" s="62"/>
    </row>
    <row r="2393" ht="12.75">
      <c r="O2393" s="62"/>
    </row>
    <row r="2394" ht="12.75">
      <c r="O2394" s="62"/>
    </row>
    <row r="2395" ht="12.75">
      <c r="O2395" s="62"/>
    </row>
    <row r="2396" ht="12.75">
      <c r="O2396" s="62"/>
    </row>
    <row r="2397" ht="12.75">
      <c r="O2397" s="62"/>
    </row>
    <row r="2398" ht="12.75">
      <c r="O2398" s="62"/>
    </row>
    <row r="2399" ht="12.75">
      <c r="O2399" s="62"/>
    </row>
    <row r="2400" ht="12.75">
      <c r="O2400" s="62"/>
    </row>
    <row r="2401" ht="12.75">
      <c r="O2401" s="62"/>
    </row>
    <row r="2402" ht="12.75">
      <c r="O2402" s="62"/>
    </row>
    <row r="2403" ht="12.75">
      <c r="O2403" s="62"/>
    </row>
    <row r="2404" ht="12.75">
      <c r="O2404" s="62"/>
    </row>
    <row r="2405" ht="12.75">
      <c r="O2405" s="62"/>
    </row>
    <row r="2406" ht="12.75">
      <c r="O2406" s="62"/>
    </row>
    <row r="2407" ht="12.75">
      <c r="O2407" s="62"/>
    </row>
    <row r="2408" ht="12.75">
      <c r="O2408" s="62"/>
    </row>
    <row r="2409" ht="12.75">
      <c r="O2409" s="62"/>
    </row>
    <row r="2410" ht="12.75">
      <c r="O2410" s="62"/>
    </row>
    <row r="2411" ht="12.75">
      <c r="O2411" s="62"/>
    </row>
    <row r="2412" ht="12.75">
      <c r="O2412" s="62"/>
    </row>
    <row r="2413" ht="12.75">
      <c r="O2413" s="62"/>
    </row>
    <row r="2414" ht="12.75">
      <c r="O2414" s="62"/>
    </row>
    <row r="2415" ht="12.75">
      <c r="O2415" s="62"/>
    </row>
    <row r="2416" ht="12.75">
      <c r="O2416" s="62"/>
    </row>
    <row r="2417" ht="12.75">
      <c r="O2417" s="62"/>
    </row>
    <row r="2418" ht="12.75">
      <c r="O2418" s="62"/>
    </row>
    <row r="2419" ht="12.75">
      <c r="O2419" s="62"/>
    </row>
    <row r="2420" ht="12.75">
      <c r="O2420" s="62"/>
    </row>
    <row r="2421" ht="12.75">
      <c r="O2421" s="62"/>
    </row>
    <row r="2422" ht="12.75">
      <c r="O2422" s="62"/>
    </row>
    <row r="2423" ht="12.75">
      <c r="O2423" s="62"/>
    </row>
    <row r="2424" ht="12.75">
      <c r="O2424" s="62"/>
    </row>
    <row r="2425" ht="12.75">
      <c r="O2425" s="62"/>
    </row>
    <row r="2426" ht="12.75">
      <c r="O2426" s="62"/>
    </row>
    <row r="2427" ht="12.75">
      <c r="O2427" s="62"/>
    </row>
    <row r="2428" ht="12.75">
      <c r="O2428" s="62"/>
    </row>
    <row r="2429" ht="12.75">
      <c r="O2429" s="62"/>
    </row>
    <row r="2430" ht="12.75">
      <c r="O2430" s="62"/>
    </row>
    <row r="2431" ht="12.75">
      <c r="O2431" s="62"/>
    </row>
    <row r="2432" ht="12.75">
      <c r="O2432" s="62"/>
    </row>
    <row r="2433" ht="12.75">
      <c r="O2433" s="62"/>
    </row>
    <row r="2434" ht="12.75">
      <c r="O2434" s="62"/>
    </row>
    <row r="2435" ht="12.75">
      <c r="O2435" s="62"/>
    </row>
    <row r="2436" ht="12.75">
      <c r="O2436" s="62"/>
    </row>
    <row r="2437" ht="12.75">
      <c r="O2437" s="62"/>
    </row>
    <row r="2438" ht="12.75">
      <c r="O2438" s="62"/>
    </row>
    <row r="2439" ht="12.75">
      <c r="O2439" s="62"/>
    </row>
    <row r="2440" ht="12.75">
      <c r="O2440" s="62"/>
    </row>
    <row r="2441" ht="12.75">
      <c r="O2441" s="62"/>
    </row>
    <row r="2442" ht="12.75">
      <c r="O2442" s="62"/>
    </row>
    <row r="2443" ht="12.75">
      <c r="O2443" s="62"/>
    </row>
    <row r="2444" ht="12.75">
      <c r="O2444" s="62"/>
    </row>
    <row r="2445" ht="12.75">
      <c r="O2445" s="62"/>
    </row>
    <row r="2446" ht="12.75">
      <c r="O2446" s="62"/>
    </row>
    <row r="2447" ht="12.75">
      <c r="O2447" s="62"/>
    </row>
    <row r="2448" ht="12.75">
      <c r="O2448" s="62"/>
    </row>
    <row r="2449" ht="12.75">
      <c r="O2449" s="62"/>
    </row>
    <row r="2450" ht="12.75">
      <c r="O2450" s="62"/>
    </row>
    <row r="2451" ht="12.75">
      <c r="O2451" s="62"/>
    </row>
    <row r="2452" ht="12.75">
      <c r="O2452" s="62"/>
    </row>
    <row r="2453" ht="12.75">
      <c r="O2453" s="62"/>
    </row>
    <row r="2454" ht="12.75">
      <c r="O2454" s="62"/>
    </row>
    <row r="2455" ht="12.75">
      <c r="O2455" s="62"/>
    </row>
    <row r="2456" ht="12.75">
      <c r="O2456" s="62"/>
    </row>
    <row r="2457" ht="12.75">
      <c r="O2457" s="62"/>
    </row>
    <row r="2458" ht="12.75">
      <c r="O2458" s="62"/>
    </row>
    <row r="2459" ht="12.75">
      <c r="O2459" s="62"/>
    </row>
    <row r="2460" ht="12.75">
      <c r="O2460" s="62"/>
    </row>
    <row r="2461" ht="12.75">
      <c r="O2461" s="62"/>
    </row>
    <row r="2462" ht="12.75">
      <c r="O2462" s="62"/>
    </row>
    <row r="2463" ht="12.75">
      <c r="O2463" s="62"/>
    </row>
    <row r="2464" ht="12.75">
      <c r="O2464" s="62"/>
    </row>
    <row r="2465" ht="12.75">
      <c r="O2465" s="62"/>
    </row>
    <row r="2466" ht="12.75">
      <c r="O2466" s="62"/>
    </row>
    <row r="2467" ht="12.75">
      <c r="O2467" s="62"/>
    </row>
    <row r="2468" ht="12.75">
      <c r="O2468" s="62"/>
    </row>
    <row r="2469" ht="12.75">
      <c r="O2469" s="62"/>
    </row>
    <row r="2470" ht="12.75">
      <c r="O2470" s="62"/>
    </row>
    <row r="2471" ht="12.75">
      <c r="O2471" s="62"/>
    </row>
    <row r="2472" ht="12.75">
      <c r="O2472" s="62"/>
    </row>
    <row r="2473" ht="12.75">
      <c r="O2473" s="62"/>
    </row>
    <row r="2474" ht="12.75">
      <c r="O2474" s="62"/>
    </row>
    <row r="2475" ht="12.75">
      <c r="O2475" s="62"/>
    </row>
    <row r="2476" ht="12.75">
      <c r="O2476" s="62"/>
    </row>
    <row r="2477" ht="12.75">
      <c r="O2477" s="62"/>
    </row>
    <row r="2478" ht="12.75">
      <c r="O2478" s="62"/>
    </row>
    <row r="2479" ht="12.75">
      <c r="O2479" s="62"/>
    </row>
    <row r="2480" ht="12.75">
      <c r="O2480" s="62"/>
    </row>
    <row r="2481" ht="12.75">
      <c r="O2481" s="62"/>
    </row>
    <row r="2482" ht="12.75">
      <c r="O2482" s="62"/>
    </row>
    <row r="2483" ht="12.75">
      <c r="O2483" s="62"/>
    </row>
    <row r="2484" ht="12.75">
      <c r="O2484" s="62"/>
    </row>
    <row r="2485" ht="12.75">
      <c r="O2485" s="62"/>
    </row>
    <row r="2486" ht="12.75">
      <c r="O2486" s="62"/>
    </row>
    <row r="2487" ht="12.75">
      <c r="O2487" s="62"/>
    </row>
    <row r="2488" ht="12.75">
      <c r="O2488" s="62"/>
    </row>
    <row r="2489" ht="12.75">
      <c r="O2489" s="62"/>
    </row>
    <row r="2490" ht="12.75">
      <c r="O2490" s="62"/>
    </row>
    <row r="2491" ht="12.75">
      <c r="O2491" s="62"/>
    </row>
    <row r="2492" ht="12.75">
      <c r="O2492" s="62"/>
    </row>
    <row r="2493" ht="12.75">
      <c r="O2493" s="62"/>
    </row>
    <row r="2494" ht="12.75">
      <c r="O2494" s="62"/>
    </row>
    <row r="2495" ht="12.75">
      <c r="O2495" s="62"/>
    </row>
    <row r="2496" ht="12.75">
      <c r="O2496" s="62"/>
    </row>
    <row r="2497" ht="12.75">
      <c r="O2497" s="62"/>
    </row>
    <row r="2498" ht="12.75">
      <c r="O2498" s="62"/>
    </row>
    <row r="2499" ht="12.75">
      <c r="O2499" s="62"/>
    </row>
    <row r="2500" ht="12.75">
      <c r="O2500" s="62"/>
    </row>
    <row r="2501" ht="12.75">
      <c r="O2501" s="62"/>
    </row>
    <row r="2502" ht="12.75">
      <c r="O2502" s="62"/>
    </row>
    <row r="2503" ht="12.75">
      <c r="O2503" s="62"/>
    </row>
    <row r="2504" ht="12.75">
      <c r="O2504" s="62"/>
    </row>
    <row r="2505" ht="12.75">
      <c r="O2505" s="62"/>
    </row>
    <row r="2506" ht="12.75">
      <c r="O2506" s="62"/>
    </row>
    <row r="2507" ht="12.75">
      <c r="O2507" s="62"/>
    </row>
    <row r="2508" ht="12.75">
      <c r="O2508" s="62"/>
    </row>
    <row r="2509" ht="12.75">
      <c r="O2509" s="62"/>
    </row>
    <row r="2510" ht="12.75">
      <c r="O2510" s="62"/>
    </row>
    <row r="2511" ht="12.75">
      <c r="O2511" s="62"/>
    </row>
    <row r="2512" ht="12.75">
      <c r="O2512" s="62"/>
    </row>
    <row r="2513" ht="12.75">
      <c r="O2513" s="62"/>
    </row>
    <row r="2514" ht="12.75">
      <c r="O2514" s="62"/>
    </row>
    <row r="2515" ht="12.75">
      <c r="O2515" s="62"/>
    </row>
    <row r="2516" ht="12.75">
      <c r="O2516" s="62"/>
    </row>
    <row r="2517" ht="12.75">
      <c r="O2517" s="62"/>
    </row>
    <row r="2518" ht="12.75">
      <c r="O2518" s="62"/>
    </row>
    <row r="2519" ht="12.75">
      <c r="O2519" s="62"/>
    </row>
    <row r="2520" ht="12.75">
      <c r="O2520" s="62"/>
    </row>
    <row r="2521" ht="12.75">
      <c r="O2521" s="62"/>
    </row>
    <row r="2522" ht="12.75">
      <c r="O2522" s="62"/>
    </row>
    <row r="2523" ht="12.75">
      <c r="O2523" s="62"/>
    </row>
    <row r="2524" ht="12.75">
      <c r="O2524" s="62"/>
    </row>
    <row r="2525" ht="12.75">
      <c r="O2525" s="62"/>
    </row>
    <row r="2526" ht="12.75">
      <c r="O2526" s="62"/>
    </row>
    <row r="2527" ht="12.75">
      <c r="O2527" s="62"/>
    </row>
    <row r="2528" ht="12.75">
      <c r="O2528" s="62"/>
    </row>
    <row r="2529" ht="12.75">
      <c r="O2529" s="62"/>
    </row>
    <row r="2530" ht="12.75">
      <c r="O2530" s="62"/>
    </row>
    <row r="2531" ht="12.75">
      <c r="O2531" s="62"/>
    </row>
    <row r="2532" ht="12.75">
      <c r="O2532" s="62"/>
    </row>
    <row r="2533" ht="12.75">
      <c r="O2533" s="62"/>
    </row>
    <row r="2534" ht="12.75">
      <c r="O2534" s="62"/>
    </row>
    <row r="2535" ht="12.75">
      <c r="O2535" s="62"/>
    </row>
    <row r="2536" ht="12.75">
      <c r="O2536" s="62"/>
    </row>
    <row r="2537" ht="12.75">
      <c r="O2537" s="62"/>
    </row>
    <row r="2538" ht="12.75">
      <c r="O2538" s="62"/>
    </row>
    <row r="2539" ht="12.75">
      <c r="O2539" s="62"/>
    </row>
    <row r="2540" ht="12.75">
      <c r="O2540" s="62"/>
    </row>
    <row r="2541" ht="12.75">
      <c r="O2541" s="62"/>
    </row>
    <row r="2542" ht="12.75">
      <c r="O2542" s="62"/>
    </row>
    <row r="2543" ht="12.75">
      <c r="O2543" s="62"/>
    </row>
    <row r="2544" ht="12.75">
      <c r="O2544" s="62"/>
    </row>
    <row r="2545" ht="12.75">
      <c r="O2545" s="62"/>
    </row>
    <row r="2546" ht="12.75">
      <c r="O2546" s="62"/>
    </row>
    <row r="2547" ht="12.75">
      <c r="O2547" s="62"/>
    </row>
    <row r="2548" ht="12.75">
      <c r="O2548" s="62"/>
    </row>
    <row r="2549" ht="12.75">
      <c r="O2549" s="62"/>
    </row>
    <row r="2550" ht="12.75">
      <c r="O2550" s="62"/>
    </row>
    <row r="2551" ht="12.75">
      <c r="O2551" s="62"/>
    </row>
    <row r="2552" ht="12.75">
      <c r="O2552" s="62"/>
    </row>
    <row r="2553" ht="12.75">
      <c r="O2553" s="62"/>
    </row>
    <row r="2554" ht="12.75">
      <c r="O2554" s="62"/>
    </row>
    <row r="2555" ht="12.75">
      <c r="O2555" s="62"/>
    </row>
    <row r="2556" ht="12.75">
      <c r="O2556" s="62"/>
    </row>
    <row r="2557" ht="12.75">
      <c r="O2557" s="62"/>
    </row>
    <row r="2558" ht="12.75">
      <c r="O2558" s="62"/>
    </row>
    <row r="2559" ht="12.75">
      <c r="O2559" s="62"/>
    </row>
    <row r="2560" ht="12.75">
      <c r="O2560" s="62"/>
    </row>
    <row r="2561" ht="12.75">
      <c r="O2561" s="62"/>
    </row>
    <row r="2562" ht="12.75">
      <c r="O2562" s="62"/>
    </row>
    <row r="2563" ht="12.75">
      <c r="O2563" s="62"/>
    </row>
    <row r="2564" ht="12.75">
      <c r="O2564" s="62"/>
    </row>
    <row r="2565" ht="12.75">
      <c r="O2565" s="62"/>
    </row>
    <row r="2566" ht="12.75">
      <c r="O2566" s="62"/>
    </row>
    <row r="2567" ht="12.75">
      <c r="O2567" s="62"/>
    </row>
    <row r="2568" ht="12.75">
      <c r="O2568" s="62"/>
    </row>
    <row r="2569" ht="12.75">
      <c r="O2569" s="62"/>
    </row>
    <row r="2570" ht="12.75">
      <c r="O2570" s="62"/>
    </row>
    <row r="2571" ht="12.75">
      <c r="O2571" s="62"/>
    </row>
    <row r="2572" ht="12.75">
      <c r="O2572" s="62"/>
    </row>
    <row r="2573" ht="12.75">
      <c r="O2573" s="62"/>
    </row>
    <row r="2574" ht="12.75">
      <c r="O2574" s="62"/>
    </row>
    <row r="2575" ht="12.75">
      <c r="O2575" s="62"/>
    </row>
    <row r="2576" ht="12.75">
      <c r="O2576" s="62"/>
    </row>
    <row r="2577" ht="12.75">
      <c r="O2577" s="62"/>
    </row>
    <row r="2578" ht="12.75">
      <c r="O2578" s="62"/>
    </row>
    <row r="2579" ht="12.75">
      <c r="O2579" s="62"/>
    </row>
    <row r="2580" ht="12.75">
      <c r="O2580" s="62"/>
    </row>
    <row r="2581" ht="12.75">
      <c r="O2581" s="62"/>
    </row>
    <row r="2582" ht="12.75">
      <c r="O2582" s="62"/>
    </row>
    <row r="2583" ht="12.75">
      <c r="O2583" s="62"/>
    </row>
    <row r="2584" ht="12.75">
      <c r="O2584" s="62"/>
    </row>
    <row r="2585" ht="12.75">
      <c r="O2585" s="62"/>
    </row>
    <row r="2586" ht="12.75">
      <c r="O2586" s="62"/>
    </row>
    <row r="2587" ht="12.75">
      <c r="O2587" s="62"/>
    </row>
    <row r="2588" ht="12.75">
      <c r="O2588" s="62"/>
    </row>
    <row r="2589" ht="12.75">
      <c r="O2589" s="62"/>
    </row>
    <row r="2590" ht="12.75">
      <c r="O2590" s="62"/>
    </row>
    <row r="2591" ht="12.75">
      <c r="O2591" s="62"/>
    </row>
    <row r="2592" ht="12.75">
      <c r="O2592" s="62"/>
    </row>
    <row r="2593" ht="12.75">
      <c r="O2593" s="62"/>
    </row>
    <row r="2594" ht="12.75">
      <c r="O2594" s="62"/>
    </row>
    <row r="2595" ht="12.75">
      <c r="O2595" s="62"/>
    </row>
    <row r="2596" ht="12.75">
      <c r="O2596" s="62"/>
    </row>
    <row r="2597" ht="12.75">
      <c r="O2597" s="62"/>
    </row>
    <row r="2598" ht="12.75">
      <c r="O2598" s="62"/>
    </row>
    <row r="2599" ht="12.75">
      <c r="O2599" s="62"/>
    </row>
    <row r="2600" ht="12.75">
      <c r="O2600" s="62"/>
    </row>
    <row r="2601" ht="12.75">
      <c r="O2601" s="62"/>
    </row>
    <row r="2602" ht="12.75">
      <c r="O2602" s="62"/>
    </row>
    <row r="2603" ht="12.75">
      <c r="O2603" s="62"/>
    </row>
    <row r="2604" ht="12.75">
      <c r="O2604" s="62"/>
    </row>
    <row r="2605" ht="12.75">
      <c r="O2605" s="62"/>
    </row>
    <row r="2606" ht="12.75">
      <c r="O2606" s="62"/>
    </row>
    <row r="2607" ht="12.75">
      <c r="O2607" s="62"/>
    </row>
    <row r="2608" ht="12.75">
      <c r="O2608" s="62"/>
    </row>
    <row r="2609" ht="12.75">
      <c r="O2609" s="62"/>
    </row>
    <row r="2610" ht="12.75">
      <c r="O2610" s="62"/>
    </row>
    <row r="2611" ht="12.75">
      <c r="O2611" s="62"/>
    </row>
    <row r="2612" ht="12.75">
      <c r="O2612" s="62"/>
    </row>
    <row r="2613" ht="12.75">
      <c r="O2613" s="62"/>
    </row>
    <row r="2614" ht="12.75">
      <c r="O2614" s="62"/>
    </row>
    <row r="2615" ht="12.75">
      <c r="O2615" s="62"/>
    </row>
    <row r="2616" ht="12.75">
      <c r="O2616" s="62"/>
    </row>
    <row r="2617" ht="12.75">
      <c r="O2617" s="62"/>
    </row>
    <row r="2618" ht="12.75">
      <c r="O2618" s="62"/>
    </row>
    <row r="2619" ht="12.75">
      <c r="O2619" s="62"/>
    </row>
    <row r="2620" ht="12.75">
      <c r="O2620" s="62"/>
    </row>
    <row r="2621" ht="12.75">
      <c r="O2621" s="62"/>
    </row>
    <row r="2622" ht="12.75">
      <c r="O2622" s="62"/>
    </row>
    <row r="2623" ht="12.75">
      <c r="O2623" s="62"/>
    </row>
    <row r="2624" ht="12.75">
      <c r="O2624" s="62"/>
    </row>
    <row r="2625" ht="12.75">
      <c r="O2625" s="62"/>
    </row>
    <row r="2626" ht="12.75">
      <c r="O2626" s="62"/>
    </row>
    <row r="2627" ht="12.75">
      <c r="O2627" s="62"/>
    </row>
    <row r="2628" ht="12.75">
      <c r="O2628" s="62"/>
    </row>
    <row r="2629" ht="12.75">
      <c r="O2629" s="62"/>
    </row>
    <row r="2630" ht="12.75">
      <c r="O2630" s="62"/>
    </row>
    <row r="2631" ht="12.75">
      <c r="O2631" s="62"/>
    </row>
    <row r="2632" ht="12.75">
      <c r="O2632" s="62"/>
    </row>
    <row r="2633" ht="12.75">
      <c r="O2633" s="62"/>
    </row>
    <row r="2634" ht="12.75">
      <c r="O2634" s="62"/>
    </row>
    <row r="2635" ht="12.75">
      <c r="O2635" s="62"/>
    </row>
    <row r="2636" ht="12.75">
      <c r="O2636" s="62"/>
    </row>
    <row r="2637" ht="12.75">
      <c r="O2637" s="62"/>
    </row>
    <row r="2638" ht="12.75">
      <c r="O2638" s="62"/>
    </row>
    <row r="2639" ht="12.75">
      <c r="O2639" s="62"/>
    </row>
    <row r="2640" ht="12.75">
      <c r="O2640" s="62"/>
    </row>
    <row r="2641" ht="12.75">
      <c r="O2641" s="62"/>
    </row>
    <row r="2642" ht="12.75">
      <c r="O2642" s="62"/>
    </row>
    <row r="2643" ht="12.75">
      <c r="O2643" s="62"/>
    </row>
    <row r="2644" ht="12.75">
      <c r="O2644" s="62"/>
    </row>
    <row r="2645" ht="12.75">
      <c r="O2645" s="62"/>
    </row>
    <row r="2646" ht="12.75">
      <c r="O2646" s="62"/>
    </row>
    <row r="2647" ht="12.75">
      <c r="O2647" s="62"/>
    </row>
    <row r="2648" ht="12.75">
      <c r="O2648" s="62"/>
    </row>
    <row r="2649" ht="12.75">
      <c r="O2649" s="62"/>
    </row>
    <row r="2650" ht="12.75">
      <c r="O2650" s="62"/>
    </row>
    <row r="2651" ht="12.75">
      <c r="O2651" s="62"/>
    </row>
    <row r="2652" ht="12.75">
      <c r="O2652" s="62"/>
    </row>
    <row r="2653" ht="12.75">
      <c r="O2653" s="62"/>
    </row>
    <row r="2654" ht="12.75">
      <c r="O2654" s="62"/>
    </row>
    <row r="2655" ht="12.75">
      <c r="O2655" s="62"/>
    </row>
    <row r="2656" ht="12.75">
      <c r="O2656" s="62"/>
    </row>
    <row r="2657" ht="12.75">
      <c r="O2657" s="62"/>
    </row>
    <row r="2658" ht="12.75">
      <c r="O2658" s="62"/>
    </row>
    <row r="2659" ht="12.75">
      <c r="O2659" s="62"/>
    </row>
    <row r="2660" ht="12.75">
      <c r="O2660" s="62"/>
    </row>
    <row r="2661" ht="12.75">
      <c r="O2661" s="62"/>
    </row>
    <row r="2662" ht="12.75">
      <c r="O2662" s="62"/>
    </row>
    <row r="2663" ht="12.75">
      <c r="O2663" s="62"/>
    </row>
    <row r="2664" ht="12.75">
      <c r="O2664" s="62"/>
    </row>
    <row r="2665" ht="12.75">
      <c r="O2665" s="62"/>
    </row>
    <row r="2666" ht="12.75">
      <c r="O2666" s="62"/>
    </row>
    <row r="2667" ht="12.75">
      <c r="O2667" s="62"/>
    </row>
    <row r="2668" ht="12.75">
      <c r="O2668" s="62"/>
    </row>
    <row r="2669" ht="12.75">
      <c r="O2669" s="62"/>
    </row>
    <row r="2670" ht="12.75">
      <c r="O2670" s="62"/>
    </row>
    <row r="2671" ht="12.75">
      <c r="O2671" s="62"/>
    </row>
    <row r="2672" ht="12.75">
      <c r="O2672" s="62"/>
    </row>
    <row r="2673" ht="12.75">
      <c r="O2673" s="62"/>
    </row>
    <row r="2674" ht="12.75">
      <c r="O2674" s="62"/>
    </row>
    <row r="2675" ht="12.75">
      <c r="O2675" s="62"/>
    </row>
    <row r="2676" ht="12.75">
      <c r="O2676" s="62"/>
    </row>
    <row r="2677" ht="12.75">
      <c r="O2677" s="62"/>
    </row>
    <row r="2678" ht="12.75">
      <c r="O2678" s="62"/>
    </row>
    <row r="2679" ht="12.75">
      <c r="O2679" s="62"/>
    </row>
    <row r="2680" ht="12.75">
      <c r="O2680" s="62"/>
    </row>
    <row r="2681" ht="12.75">
      <c r="O2681" s="62"/>
    </row>
    <row r="2682" ht="12.75">
      <c r="O2682" s="62"/>
    </row>
    <row r="2683" ht="12.75">
      <c r="O2683" s="62"/>
    </row>
    <row r="2684" ht="12.75">
      <c r="O2684" s="62"/>
    </row>
    <row r="2685" ht="12.75">
      <c r="O2685" s="62"/>
    </row>
    <row r="2686" ht="12.75">
      <c r="O2686" s="62"/>
    </row>
    <row r="2687" ht="12.75">
      <c r="O2687" s="62"/>
    </row>
    <row r="2688" ht="12.75">
      <c r="O2688" s="62"/>
    </row>
    <row r="2689" ht="12.75">
      <c r="O2689" s="62"/>
    </row>
    <row r="2690" ht="12.75">
      <c r="O2690" s="62"/>
    </row>
    <row r="2691" ht="12.75">
      <c r="O2691" s="62"/>
    </row>
    <row r="2692" ht="12.75">
      <c r="O2692" s="62"/>
    </row>
    <row r="2693" ht="12.75">
      <c r="O2693" s="62"/>
    </row>
    <row r="2694" ht="12.75">
      <c r="O2694" s="62"/>
    </row>
    <row r="2695" ht="12.75">
      <c r="O2695" s="62"/>
    </row>
    <row r="2696" ht="12.75">
      <c r="O2696" s="62"/>
    </row>
    <row r="2697" ht="12.75">
      <c r="O2697" s="62"/>
    </row>
    <row r="2698" ht="12.75">
      <c r="O2698" s="62"/>
    </row>
    <row r="2699" ht="12.75">
      <c r="O2699" s="62"/>
    </row>
    <row r="2700" ht="12.75">
      <c r="O2700" s="62"/>
    </row>
    <row r="2701" ht="12.75">
      <c r="O2701" s="62"/>
    </row>
    <row r="2702" ht="12.75">
      <c r="O2702" s="62"/>
    </row>
    <row r="2703" ht="12.75">
      <c r="O2703" s="62"/>
    </row>
    <row r="2704" ht="12.75">
      <c r="O2704" s="62"/>
    </row>
    <row r="2705" ht="12.75">
      <c r="O2705" s="62"/>
    </row>
    <row r="2706" ht="12.75">
      <c r="O2706" s="62"/>
    </row>
    <row r="2707" ht="12.75">
      <c r="O2707" s="62"/>
    </row>
    <row r="2708" ht="12.75">
      <c r="O2708" s="62"/>
    </row>
    <row r="2709" ht="12.75">
      <c r="O2709" s="62"/>
    </row>
    <row r="2710" ht="12.75">
      <c r="O2710" s="62"/>
    </row>
    <row r="2711" ht="12.75">
      <c r="O2711" s="62"/>
    </row>
    <row r="2712" ht="12.75">
      <c r="O2712" s="62"/>
    </row>
    <row r="2713" ht="12.75">
      <c r="O2713" s="62"/>
    </row>
    <row r="2714" ht="12.75">
      <c r="O2714" s="62"/>
    </row>
    <row r="2715" ht="12.75">
      <c r="O2715" s="62"/>
    </row>
    <row r="2716" ht="12.75">
      <c r="O2716" s="62"/>
    </row>
    <row r="2717" ht="12.75">
      <c r="O2717" s="62"/>
    </row>
    <row r="2718" ht="12.75">
      <c r="O2718" s="62"/>
    </row>
    <row r="2719" ht="12.75">
      <c r="O2719" s="62"/>
    </row>
    <row r="2720" ht="12.75">
      <c r="O2720" s="62"/>
    </row>
    <row r="2721" ht="12.75">
      <c r="O2721" s="62"/>
    </row>
    <row r="2722" ht="12.75">
      <c r="O2722" s="62"/>
    </row>
    <row r="2723" ht="12.75">
      <c r="O2723" s="62"/>
    </row>
    <row r="2724" ht="12.75">
      <c r="O2724" s="62"/>
    </row>
    <row r="2725" ht="12.75">
      <c r="O2725" s="62"/>
    </row>
    <row r="2726" ht="12.75">
      <c r="O2726" s="62"/>
    </row>
    <row r="2727" ht="12.75">
      <c r="O2727" s="62"/>
    </row>
    <row r="2728" ht="12.75">
      <c r="O2728" s="62"/>
    </row>
    <row r="2729" ht="12.75">
      <c r="O2729" s="62"/>
    </row>
    <row r="2730" ht="12.75">
      <c r="O2730" s="62"/>
    </row>
    <row r="2731" ht="12.75">
      <c r="O2731" s="62"/>
    </row>
    <row r="2732" ht="12.75">
      <c r="O2732" s="62"/>
    </row>
    <row r="2733" ht="12.75">
      <c r="O2733" s="62"/>
    </row>
    <row r="2734" ht="12.75">
      <c r="O2734" s="62"/>
    </row>
    <row r="2735" ht="12.75">
      <c r="O2735" s="62"/>
    </row>
    <row r="2736" ht="12.75">
      <c r="O2736" s="62"/>
    </row>
    <row r="2737" ht="12.75">
      <c r="O2737" s="62"/>
    </row>
    <row r="2738" ht="12.75">
      <c r="O2738" s="62"/>
    </row>
    <row r="2739" ht="12.75">
      <c r="O2739" s="62"/>
    </row>
    <row r="2740" ht="12.75">
      <c r="O2740" s="62"/>
    </row>
    <row r="2741" ht="12.75">
      <c r="O2741" s="62"/>
    </row>
    <row r="2742" ht="12.75">
      <c r="O2742" s="62"/>
    </row>
    <row r="2743" ht="12.75">
      <c r="O2743" s="62"/>
    </row>
    <row r="2744" ht="12.75">
      <c r="O2744" s="62"/>
    </row>
    <row r="2745" ht="12.75">
      <c r="O2745" s="62"/>
    </row>
    <row r="2746" ht="12.75">
      <c r="O2746" s="62"/>
    </row>
    <row r="2747" ht="12.75">
      <c r="O2747" s="62"/>
    </row>
    <row r="2748" ht="12.75">
      <c r="O2748" s="62"/>
    </row>
    <row r="2749" ht="12.75">
      <c r="O2749" s="62"/>
    </row>
    <row r="2750" ht="12.75">
      <c r="O2750" s="62"/>
    </row>
    <row r="2751" ht="12.75">
      <c r="O2751" s="62"/>
    </row>
    <row r="2752" ht="12.75">
      <c r="O2752" s="62"/>
    </row>
    <row r="2753" ht="12.75">
      <c r="O2753" s="62"/>
    </row>
    <row r="2754" ht="12.75">
      <c r="O2754" s="62"/>
    </row>
    <row r="2755" ht="12.75">
      <c r="O2755" s="62"/>
    </row>
    <row r="2756" ht="12.75">
      <c r="O2756" s="62"/>
    </row>
    <row r="2757" ht="12.75">
      <c r="O2757" s="62"/>
    </row>
    <row r="2758" ht="12.75">
      <c r="O2758" s="62"/>
    </row>
    <row r="2759" ht="12.75">
      <c r="O2759" s="62"/>
    </row>
    <row r="2760" ht="12.75">
      <c r="O2760" s="62"/>
    </row>
    <row r="2761" ht="12.75">
      <c r="O2761" s="62"/>
    </row>
    <row r="2762" ht="12.75">
      <c r="O2762" s="62"/>
    </row>
    <row r="2763" ht="12.75">
      <c r="O2763" s="62"/>
    </row>
    <row r="2764" ht="12.75">
      <c r="O2764" s="62"/>
    </row>
    <row r="2765" ht="12.75">
      <c r="O2765" s="62"/>
    </row>
    <row r="2766" ht="12.75">
      <c r="O2766" s="62"/>
    </row>
    <row r="2767" ht="12.75">
      <c r="O2767" s="62"/>
    </row>
    <row r="2768" ht="12.75">
      <c r="O2768" s="62"/>
    </row>
    <row r="2769" ht="12.75">
      <c r="O2769" s="62"/>
    </row>
    <row r="2770" ht="12.75">
      <c r="O2770" s="62"/>
    </row>
    <row r="2771" ht="12.75">
      <c r="O2771" s="62"/>
    </row>
    <row r="2772" ht="12.75">
      <c r="O2772" s="62"/>
    </row>
    <row r="2773" ht="12.75">
      <c r="O2773" s="62"/>
    </row>
    <row r="2774" ht="12.75">
      <c r="O2774" s="62"/>
    </row>
    <row r="2775" ht="12.75">
      <c r="O2775" s="62"/>
    </row>
    <row r="2776" ht="12.75">
      <c r="O2776" s="62"/>
    </row>
    <row r="2777" ht="12.75">
      <c r="O2777" s="62"/>
    </row>
    <row r="2778" ht="12.75">
      <c r="O2778" s="62"/>
    </row>
    <row r="2779" ht="12.75">
      <c r="O2779" s="62"/>
    </row>
    <row r="2780" ht="12.75">
      <c r="O2780" s="62"/>
    </row>
    <row r="2781" ht="12.75">
      <c r="O2781" s="62"/>
    </row>
    <row r="2782" ht="12.75">
      <c r="O2782" s="62"/>
    </row>
    <row r="2783" ht="12.75">
      <c r="O2783" s="62"/>
    </row>
    <row r="2784" ht="12.75">
      <c r="O2784" s="62"/>
    </row>
    <row r="2785" ht="12.75">
      <c r="O2785" s="62"/>
    </row>
    <row r="2786" ht="12.75">
      <c r="O2786" s="62"/>
    </row>
    <row r="2787" ht="12.75">
      <c r="O2787" s="62"/>
    </row>
    <row r="2788" ht="12.75">
      <c r="O2788" s="62"/>
    </row>
    <row r="2789" ht="12.75">
      <c r="O2789" s="62"/>
    </row>
    <row r="2790" ht="12.75">
      <c r="O2790" s="62"/>
    </row>
    <row r="2791" ht="12.75">
      <c r="O2791" s="62"/>
    </row>
    <row r="2792" ht="12.75">
      <c r="O2792" s="62"/>
    </row>
    <row r="2793" ht="12.75">
      <c r="O2793" s="62"/>
    </row>
    <row r="2794" ht="12.75">
      <c r="O2794" s="62"/>
    </row>
    <row r="2795" ht="12.75">
      <c r="O2795" s="62"/>
    </row>
    <row r="2796" ht="12.75">
      <c r="O2796" s="62"/>
    </row>
    <row r="2797" ht="12.75">
      <c r="O2797" s="62"/>
    </row>
    <row r="2798" ht="12.75">
      <c r="O2798" s="62"/>
    </row>
    <row r="2799" ht="12.75">
      <c r="O2799" s="62"/>
    </row>
    <row r="2800" ht="12.75">
      <c r="O2800" s="62"/>
    </row>
    <row r="2801" ht="12.75">
      <c r="O2801" s="62"/>
    </row>
    <row r="2802" ht="12.75">
      <c r="O2802" s="62"/>
    </row>
    <row r="2803" ht="12.75">
      <c r="O2803" s="62"/>
    </row>
    <row r="2804" ht="12.75">
      <c r="O2804" s="62"/>
    </row>
    <row r="2805" ht="12.75">
      <c r="O2805" s="62"/>
    </row>
    <row r="2806" ht="12.75">
      <c r="O2806" s="62"/>
    </row>
    <row r="2807" ht="12.75">
      <c r="O2807" s="62"/>
    </row>
    <row r="2808" ht="12.75">
      <c r="O2808" s="62"/>
    </row>
    <row r="2809" ht="12.75">
      <c r="O2809" s="62"/>
    </row>
    <row r="2810" ht="12.75">
      <c r="O2810" s="62"/>
    </row>
    <row r="2811" ht="12.75">
      <c r="O2811" s="62"/>
    </row>
    <row r="2812" ht="12.75">
      <c r="O2812" s="62"/>
    </row>
    <row r="2813" ht="12.75">
      <c r="O2813" s="62"/>
    </row>
    <row r="2814" ht="12.75">
      <c r="O2814" s="62"/>
    </row>
    <row r="2815" ht="12.75">
      <c r="O2815" s="62"/>
    </row>
    <row r="2816" ht="12.75">
      <c r="O2816" s="62"/>
    </row>
    <row r="2817" ht="12.75">
      <c r="O2817" s="62"/>
    </row>
    <row r="2818" ht="12.75">
      <c r="O2818" s="62"/>
    </row>
    <row r="2819" ht="12.75">
      <c r="O2819" s="62"/>
    </row>
    <row r="2820" ht="12.75">
      <c r="O2820" s="62"/>
    </row>
    <row r="2821" ht="12.75">
      <c r="O2821" s="62"/>
    </row>
    <row r="2822" ht="12.75">
      <c r="O2822" s="62"/>
    </row>
    <row r="2823" ht="12.75">
      <c r="O2823" s="62"/>
    </row>
    <row r="2824" ht="12.75">
      <c r="O2824" s="62"/>
    </row>
    <row r="2825" ht="12.75">
      <c r="O2825" s="62"/>
    </row>
    <row r="2826" ht="12.75">
      <c r="O2826" s="62"/>
    </row>
    <row r="2827" ht="12.75">
      <c r="O2827" s="62"/>
    </row>
    <row r="2828" ht="12.75">
      <c r="O2828" s="62"/>
    </row>
    <row r="2829" ht="12.75">
      <c r="O2829" s="62"/>
    </row>
    <row r="2830" ht="12.75">
      <c r="O2830" s="62"/>
    </row>
    <row r="2831" ht="12.75">
      <c r="O2831" s="62"/>
    </row>
    <row r="2832" ht="12.75">
      <c r="O2832" s="62"/>
    </row>
    <row r="2833" ht="12.75">
      <c r="O2833" s="62"/>
    </row>
    <row r="2834" ht="12.75">
      <c r="O2834" s="62"/>
    </row>
    <row r="2835" ht="12.75">
      <c r="O2835" s="62"/>
    </row>
    <row r="2836" ht="12.75">
      <c r="O2836" s="62"/>
    </row>
    <row r="2837" ht="12.75">
      <c r="O2837" s="62"/>
    </row>
    <row r="2838" ht="12.75">
      <c r="O2838" s="62"/>
    </row>
    <row r="2839" ht="12.75">
      <c r="O2839" s="62"/>
    </row>
    <row r="2840" ht="12.75">
      <c r="O2840" s="62"/>
    </row>
    <row r="2841" ht="12.75">
      <c r="O2841" s="62"/>
    </row>
    <row r="2842" ht="12.75">
      <c r="O2842" s="62"/>
    </row>
    <row r="2843" ht="12.75">
      <c r="O2843" s="62"/>
    </row>
    <row r="2844" ht="12.75">
      <c r="O2844" s="62"/>
    </row>
    <row r="2845" ht="12.75">
      <c r="O2845" s="62"/>
    </row>
    <row r="2846" ht="12.75">
      <c r="O2846" s="62"/>
    </row>
    <row r="2847" ht="12.75">
      <c r="O2847" s="62"/>
    </row>
    <row r="2848" ht="12.75">
      <c r="O2848" s="62"/>
    </row>
    <row r="2849" ht="12.75">
      <c r="O2849" s="62"/>
    </row>
    <row r="2850" ht="12.75">
      <c r="O2850" s="62"/>
    </row>
    <row r="2851" ht="12.75">
      <c r="O2851" s="62"/>
    </row>
    <row r="2852" ht="12.75">
      <c r="O2852" s="62"/>
    </row>
    <row r="2853" ht="12.75">
      <c r="O2853" s="62"/>
    </row>
    <row r="2854" ht="12.75">
      <c r="O2854" s="62"/>
    </row>
    <row r="2855" ht="12.75">
      <c r="O2855" s="62"/>
    </row>
    <row r="2856" ht="12.75">
      <c r="O2856" s="62"/>
    </row>
    <row r="2857" ht="12.75">
      <c r="O2857" s="62"/>
    </row>
    <row r="2858" ht="12.75">
      <c r="O2858" s="62"/>
    </row>
    <row r="2859" ht="12.75">
      <c r="O2859" s="62"/>
    </row>
    <row r="2860" ht="12.75">
      <c r="O2860" s="62"/>
    </row>
    <row r="2861" ht="12.75">
      <c r="O2861" s="62"/>
    </row>
    <row r="2862" ht="12.75">
      <c r="O2862" s="62"/>
    </row>
    <row r="2863" ht="12.75">
      <c r="O2863" s="62"/>
    </row>
    <row r="2864" ht="12.75">
      <c r="O2864" s="62"/>
    </row>
    <row r="2865" ht="12.75">
      <c r="O2865" s="62"/>
    </row>
    <row r="2866" ht="12.75">
      <c r="O2866" s="62"/>
    </row>
    <row r="2867" ht="12.75">
      <c r="O2867" s="62"/>
    </row>
    <row r="2868" ht="12.75">
      <c r="O2868" s="62"/>
    </row>
    <row r="2869" ht="12.75">
      <c r="O2869" s="62"/>
    </row>
    <row r="2870" ht="12.75">
      <c r="O2870" s="62"/>
    </row>
    <row r="2871" ht="12.75">
      <c r="O2871" s="62"/>
    </row>
    <row r="2872" ht="12.75">
      <c r="O2872" s="62"/>
    </row>
    <row r="2873" ht="12.75">
      <c r="O2873" s="62"/>
    </row>
    <row r="2874" ht="12.75">
      <c r="O2874" s="62"/>
    </row>
    <row r="2875" ht="12.75">
      <c r="O2875" s="62"/>
    </row>
    <row r="2876" ht="12.75">
      <c r="O2876" s="62"/>
    </row>
    <row r="2877" ht="12.75">
      <c r="O2877" s="62"/>
    </row>
    <row r="2878" ht="12.75">
      <c r="O2878" s="62"/>
    </row>
    <row r="2879" ht="12.75">
      <c r="O2879" s="62"/>
    </row>
    <row r="2880" ht="12.75">
      <c r="O2880" s="62"/>
    </row>
    <row r="2881" ht="12.75">
      <c r="O2881" s="62"/>
    </row>
    <row r="2882" ht="12.75">
      <c r="O2882" s="62"/>
    </row>
    <row r="2883" ht="12.75">
      <c r="O2883" s="62"/>
    </row>
    <row r="2884" ht="12.75">
      <c r="O2884" s="62"/>
    </row>
    <row r="2885" ht="12.75">
      <c r="O2885" s="62"/>
    </row>
    <row r="2886" ht="12.75">
      <c r="O2886" s="62"/>
    </row>
    <row r="2887" ht="12.75">
      <c r="O2887" s="62"/>
    </row>
    <row r="2888" ht="12.75">
      <c r="O2888" s="62"/>
    </row>
    <row r="2889" ht="12.75">
      <c r="O2889" s="62"/>
    </row>
    <row r="2890" ht="12.75">
      <c r="O2890" s="62"/>
    </row>
    <row r="2891" ht="12.75">
      <c r="O2891" s="62"/>
    </row>
    <row r="2892" ht="12.75">
      <c r="O2892" s="62"/>
    </row>
    <row r="2893" ht="12.75">
      <c r="O2893" s="62"/>
    </row>
    <row r="2894" ht="12.75">
      <c r="O2894" s="62"/>
    </row>
    <row r="2895" ht="12.75">
      <c r="O2895" s="62"/>
    </row>
    <row r="2896" ht="12.75">
      <c r="O2896" s="62"/>
    </row>
    <row r="2897" ht="12.75">
      <c r="O2897" s="62"/>
    </row>
    <row r="2898" ht="12.75">
      <c r="O2898" s="62"/>
    </row>
    <row r="2899" ht="12.75">
      <c r="O2899" s="62"/>
    </row>
    <row r="2900" ht="12.75">
      <c r="O2900" s="62"/>
    </row>
    <row r="2901" ht="12.75">
      <c r="O2901" s="62"/>
    </row>
    <row r="2902" ht="12.75">
      <c r="O2902" s="62"/>
    </row>
    <row r="2903" ht="12.75">
      <c r="O2903" s="62"/>
    </row>
    <row r="2904" ht="12.75">
      <c r="O2904" s="62"/>
    </row>
    <row r="2905" ht="12.75">
      <c r="O2905" s="62"/>
    </row>
    <row r="2906" ht="12.75">
      <c r="O2906" s="62"/>
    </row>
    <row r="2907" ht="12.75">
      <c r="O2907" s="62"/>
    </row>
    <row r="2908" ht="12.75">
      <c r="O2908" s="62"/>
    </row>
    <row r="2909" ht="12.75">
      <c r="O2909" s="62"/>
    </row>
    <row r="2910" ht="12.75">
      <c r="O2910" s="62"/>
    </row>
    <row r="2911" ht="12.75">
      <c r="O2911" s="62"/>
    </row>
    <row r="2912" ht="12.75">
      <c r="O2912" s="62"/>
    </row>
    <row r="2913" ht="12.75">
      <c r="O2913" s="62"/>
    </row>
    <row r="2914" ht="12.75">
      <c r="O2914" s="62"/>
    </row>
    <row r="2915" ht="12.75">
      <c r="O2915" s="62"/>
    </row>
    <row r="2916" ht="12.75">
      <c r="O2916" s="62"/>
    </row>
    <row r="2917" ht="12.75">
      <c r="O2917" s="62"/>
    </row>
    <row r="2918" ht="12.75">
      <c r="O2918" s="62"/>
    </row>
    <row r="2919" ht="12.75">
      <c r="O2919" s="62"/>
    </row>
    <row r="2920" ht="12.75">
      <c r="O2920" s="62"/>
    </row>
    <row r="2921" ht="12.75">
      <c r="O2921" s="62"/>
    </row>
    <row r="2922" ht="12.75">
      <c r="O2922" s="62"/>
    </row>
    <row r="2923" ht="12.75">
      <c r="O2923" s="62"/>
    </row>
    <row r="2924" ht="12.75">
      <c r="O2924" s="62"/>
    </row>
    <row r="2925" ht="12.75">
      <c r="O2925" s="62"/>
    </row>
    <row r="2926" ht="12.75">
      <c r="O2926" s="62"/>
    </row>
    <row r="2927" ht="12.75">
      <c r="O2927" s="62"/>
    </row>
    <row r="2928" ht="12.75">
      <c r="O2928" s="62"/>
    </row>
    <row r="2929" ht="12.75">
      <c r="O2929" s="62"/>
    </row>
    <row r="2930" ht="12.75">
      <c r="O2930" s="62"/>
    </row>
    <row r="2931" ht="12.75">
      <c r="O2931" s="62"/>
    </row>
    <row r="2932" ht="12.75">
      <c r="O2932" s="62"/>
    </row>
    <row r="2933" ht="12.75">
      <c r="O2933" s="62"/>
    </row>
    <row r="2934" ht="12.75">
      <c r="O2934" s="62"/>
    </row>
    <row r="2935" ht="12.75">
      <c r="O2935" s="62"/>
    </row>
    <row r="2936" ht="12.75">
      <c r="O2936" s="62"/>
    </row>
    <row r="2937" ht="12.75">
      <c r="O2937" s="62"/>
    </row>
    <row r="2938" ht="12.75">
      <c r="O2938" s="62"/>
    </row>
    <row r="2939" ht="12.75">
      <c r="O2939" s="62"/>
    </row>
    <row r="2940" ht="12.75">
      <c r="O2940" s="62"/>
    </row>
    <row r="2941" ht="12.75">
      <c r="O2941" s="62"/>
    </row>
    <row r="2942" ht="12.75">
      <c r="O2942" s="62"/>
    </row>
    <row r="2943" ht="12.75">
      <c r="O2943" s="62"/>
    </row>
    <row r="2944" ht="12.75">
      <c r="O2944" s="62"/>
    </row>
    <row r="2945" ht="12.75">
      <c r="O2945" s="62"/>
    </row>
    <row r="2946" ht="12.75">
      <c r="O2946" s="62"/>
    </row>
    <row r="2947" ht="12.75">
      <c r="O2947" s="62"/>
    </row>
    <row r="2948" ht="12.75">
      <c r="O2948" s="62"/>
    </row>
    <row r="2949" ht="12.75">
      <c r="O2949" s="62"/>
    </row>
    <row r="2950" ht="12.75">
      <c r="O2950" s="62"/>
    </row>
    <row r="2951" ht="12.75">
      <c r="O2951" s="62"/>
    </row>
    <row r="2952" ht="12.75">
      <c r="O2952" s="62"/>
    </row>
    <row r="2953" ht="12.75">
      <c r="O2953" s="62"/>
    </row>
    <row r="2954" ht="12.75">
      <c r="O2954" s="62"/>
    </row>
    <row r="2955" ht="12.75">
      <c r="O2955" s="62"/>
    </row>
    <row r="2956" ht="12.75">
      <c r="O2956" s="62"/>
    </row>
    <row r="2957" ht="12.75">
      <c r="O2957" s="62"/>
    </row>
    <row r="2958" ht="12.75">
      <c r="O2958" s="62"/>
    </row>
    <row r="2959" ht="12.75">
      <c r="O2959" s="62"/>
    </row>
    <row r="2960" ht="12.75">
      <c r="O2960" s="62"/>
    </row>
    <row r="2961" ht="12.75">
      <c r="O2961" s="62"/>
    </row>
    <row r="2962" ht="12.75">
      <c r="O2962" s="62"/>
    </row>
    <row r="2963" ht="12.75">
      <c r="O2963" s="62"/>
    </row>
    <row r="2964" ht="12.75">
      <c r="O2964" s="62"/>
    </row>
    <row r="2965" ht="12.75">
      <c r="O2965" s="62"/>
    </row>
    <row r="2966" ht="12.75">
      <c r="O2966" s="62"/>
    </row>
    <row r="2967" ht="12.75">
      <c r="O2967" s="62"/>
    </row>
    <row r="2968" ht="12.75">
      <c r="O2968" s="62"/>
    </row>
    <row r="2969" ht="12.75">
      <c r="O2969" s="62"/>
    </row>
    <row r="2970" ht="12.75">
      <c r="O2970" s="62"/>
    </row>
    <row r="2971" ht="12.75">
      <c r="O2971" s="62"/>
    </row>
    <row r="2972" ht="12.75">
      <c r="O2972" s="62"/>
    </row>
    <row r="2973" ht="12.75">
      <c r="O2973" s="62"/>
    </row>
    <row r="2974" ht="12.75">
      <c r="O2974" s="62"/>
    </row>
    <row r="2975" ht="12.75">
      <c r="O2975" s="62"/>
    </row>
    <row r="2976" ht="12.75">
      <c r="O2976" s="62"/>
    </row>
    <row r="2977" ht="12.75">
      <c r="O2977" s="62"/>
    </row>
    <row r="2978" ht="12.75">
      <c r="O2978" s="62"/>
    </row>
    <row r="2979" ht="12.75">
      <c r="O2979" s="62"/>
    </row>
    <row r="2980" ht="12.75">
      <c r="O2980" s="62"/>
    </row>
    <row r="2981" ht="12.75">
      <c r="O2981" s="62"/>
    </row>
    <row r="2982" ht="12.75">
      <c r="O2982" s="62"/>
    </row>
    <row r="2983" ht="12.75">
      <c r="O2983" s="62"/>
    </row>
    <row r="2984" ht="12.75">
      <c r="O2984" s="62"/>
    </row>
    <row r="2985" ht="12.75">
      <c r="O2985" s="62"/>
    </row>
    <row r="2986" ht="12.75">
      <c r="O2986" s="62"/>
    </row>
    <row r="2987" ht="12.75">
      <c r="O2987" s="62"/>
    </row>
    <row r="2988" ht="12.75">
      <c r="O2988" s="62"/>
    </row>
    <row r="2989" ht="12.75">
      <c r="O2989" s="62"/>
    </row>
    <row r="2990" ht="12.75">
      <c r="O2990" s="62"/>
    </row>
    <row r="2991" ht="12.75">
      <c r="O2991" s="62"/>
    </row>
    <row r="2992" ht="12.75">
      <c r="O2992" s="62"/>
    </row>
    <row r="2993" ht="12.75">
      <c r="O2993" s="62"/>
    </row>
    <row r="2994" ht="12.75">
      <c r="O2994" s="62"/>
    </row>
    <row r="2995" ht="12.75">
      <c r="O2995" s="62"/>
    </row>
    <row r="2996" ht="12.75">
      <c r="O2996" s="62"/>
    </row>
    <row r="2997" ht="12.75">
      <c r="O2997" s="62"/>
    </row>
    <row r="2998" ht="12.75">
      <c r="O2998" s="62"/>
    </row>
    <row r="2999" ht="12.75">
      <c r="O2999" s="62"/>
    </row>
    <row r="3000" ht="12.75">
      <c r="O3000" s="62"/>
    </row>
    <row r="3001" ht="12.75">
      <c r="O3001" s="62"/>
    </row>
    <row r="3002" ht="12.75">
      <c r="O3002" s="62"/>
    </row>
    <row r="3003" ht="12.75">
      <c r="O3003" s="62"/>
    </row>
    <row r="3004" ht="12.75">
      <c r="O3004" s="62"/>
    </row>
    <row r="3005" ht="12.75">
      <c r="O3005" s="62"/>
    </row>
    <row r="3006" ht="12.75">
      <c r="O3006" s="62"/>
    </row>
    <row r="3007" ht="12.75">
      <c r="O3007" s="62"/>
    </row>
    <row r="3008" ht="12.75">
      <c r="O3008" s="62"/>
    </row>
    <row r="3009" ht="12.75">
      <c r="O3009" s="62"/>
    </row>
    <row r="3010" ht="12.75">
      <c r="O3010" s="62"/>
    </row>
    <row r="3011" ht="12.75">
      <c r="O3011" s="62"/>
    </row>
    <row r="3012" ht="12.75">
      <c r="O3012" s="62"/>
    </row>
    <row r="3013" ht="12.75">
      <c r="O3013" s="62"/>
    </row>
    <row r="3014" ht="12.75">
      <c r="O3014" s="62"/>
    </row>
    <row r="3015" ht="12.75">
      <c r="O3015" s="62"/>
    </row>
    <row r="3016" ht="12.75">
      <c r="O3016" s="62"/>
    </row>
    <row r="3017" ht="12.75">
      <c r="O3017" s="62"/>
    </row>
    <row r="3018" ht="12.75">
      <c r="O3018" s="62"/>
    </row>
    <row r="3019" ht="12.75">
      <c r="O3019" s="62"/>
    </row>
    <row r="3020" ht="12.75">
      <c r="O3020" s="62"/>
    </row>
    <row r="3021" ht="12.75">
      <c r="O3021" s="62"/>
    </row>
    <row r="3022" ht="12.75">
      <c r="O3022" s="62"/>
    </row>
    <row r="3023" ht="12.75">
      <c r="O3023" s="62"/>
    </row>
    <row r="3024" ht="12.75">
      <c r="O3024" s="62"/>
    </row>
    <row r="3025" ht="12.75">
      <c r="O3025" s="62"/>
    </row>
    <row r="3026" ht="12.75">
      <c r="O3026" s="62"/>
    </row>
    <row r="3027" ht="12.75">
      <c r="O3027" s="62"/>
    </row>
    <row r="3028" ht="12.75">
      <c r="O3028" s="62"/>
    </row>
    <row r="3029" ht="12.75">
      <c r="O3029" s="62"/>
    </row>
    <row r="3030" ht="12.75">
      <c r="O3030" s="62"/>
    </row>
    <row r="3031" ht="12.75">
      <c r="O3031" s="62"/>
    </row>
    <row r="3032" ht="12.75">
      <c r="O3032" s="62"/>
    </row>
    <row r="3033" ht="12.75">
      <c r="O3033" s="62"/>
    </row>
    <row r="3034" ht="12.75">
      <c r="O3034" s="62"/>
    </row>
    <row r="3035" ht="12.75">
      <c r="O3035" s="62"/>
    </row>
    <row r="3036" ht="12.75">
      <c r="O3036" s="62"/>
    </row>
    <row r="3037" ht="12.75">
      <c r="O3037" s="62"/>
    </row>
    <row r="3038" ht="12.75">
      <c r="O3038" s="62"/>
    </row>
    <row r="3039" ht="12.75">
      <c r="O3039" s="62"/>
    </row>
    <row r="3040" ht="12.75">
      <c r="O3040" s="62"/>
    </row>
    <row r="3041" ht="12.75">
      <c r="O3041" s="62"/>
    </row>
    <row r="3042" ht="12.75">
      <c r="O3042" s="62"/>
    </row>
    <row r="3043" ht="12.75">
      <c r="O3043" s="62"/>
    </row>
    <row r="3044" ht="12.75">
      <c r="O3044" s="62"/>
    </row>
    <row r="3045" ht="12.75">
      <c r="O3045" s="62"/>
    </row>
    <row r="3046" ht="12.75">
      <c r="O3046" s="62"/>
    </row>
    <row r="3047" ht="12.75">
      <c r="O3047" s="62"/>
    </row>
    <row r="3048" ht="12.75">
      <c r="O3048" s="62"/>
    </row>
    <row r="3049" ht="12.75">
      <c r="O3049" s="62"/>
    </row>
    <row r="3050" ht="12.75">
      <c r="O3050" s="62"/>
    </row>
    <row r="3051" ht="12.75">
      <c r="O3051" s="62"/>
    </row>
    <row r="3052" ht="12.75">
      <c r="O3052" s="62"/>
    </row>
    <row r="3053" ht="12.75">
      <c r="O3053" s="62"/>
    </row>
    <row r="3054" ht="12.75">
      <c r="O3054" s="62"/>
    </row>
    <row r="3055" ht="12.75">
      <c r="O3055" s="62"/>
    </row>
    <row r="3056" ht="12.75">
      <c r="O3056" s="62"/>
    </row>
    <row r="3057" ht="12.75">
      <c r="O3057" s="62"/>
    </row>
    <row r="3058" ht="12.75">
      <c r="O3058" s="62"/>
    </row>
    <row r="3059" ht="12.75">
      <c r="O3059" s="62"/>
    </row>
    <row r="3060" ht="12.75">
      <c r="O3060" s="62"/>
    </row>
    <row r="3061" ht="12.75">
      <c r="O3061" s="62"/>
    </row>
    <row r="3062" ht="12.75">
      <c r="O3062" s="62"/>
    </row>
    <row r="3063" ht="12.75">
      <c r="O3063" s="62"/>
    </row>
    <row r="3064" ht="12.75">
      <c r="O3064" s="62"/>
    </row>
    <row r="3065" ht="12.75">
      <c r="O3065" s="62"/>
    </row>
    <row r="3066" ht="12.75">
      <c r="O3066" s="62"/>
    </row>
    <row r="3067" ht="12.75">
      <c r="O3067" s="62"/>
    </row>
    <row r="3068" ht="12.75">
      <c r="O3068" s="62"/>
    </row>
    <row r="3069" ht="12.75">
      <c r="O3069" s="62"/>
    </row>
    <row r="3070" ht="12.75">
      <c r="O3070" s="62"/>
    </row>
    <row r="3071" ht="12.75">
      <c r="O3071" s="62"/>
    </row>
    <row r="3072" ht="12.75">
      <c r="O3072" s="62"/>
    </row>
    <row r="3073" ht="12.75">
      <c r="O3073" s="62"/>
    </row>
    <row r="3074" ht="12.75">
      <c r="O3074" s="62"/>
    </row>
    <row r="3075" ht="12.75">
      <c r="O3075" s="62"/>
    </row>
    <row r="3076" ht="12.75">
      <c r="O3076" s="62"/>
    </row>
    <row r="3077" ht="12.75">
      <c r="O3077" s="62"/>
    </row>
    <row r="3078" ht="12.75">
      <c r="O3078" s="62"/>
    </row>
    <row r="3079" ht="12.75">
      <c r="O3079" s="62"/>
    </row>
    <row r="3080" ht="12.75">
      <c r="O3080" s="62"/>
    </row>
    <row r="3081" ht="12.75">
      <c r="O3081" s="62"/>
    </row>
    <row r="3082" ht="12.75">
      <c r="O3082" s="62"/>
    </row>
    <row r="3083" ht="12.75">
      <c r="O3083" s="62"/>
    </row>
    <row r="3084" ht="12.75">
      <c r="O3084" s="62"/>
    </row>
    <row r="3085" ht="12.75">
      <c r="O3085" s="62"/>
    </row>
    <row r="3086" ht="12.75">
      <c r="O3086" s="62"/>
    </row>
    <row r="3087" ht="12.75">
      <c r="O3087" s="62"/>
    </row>
    <row r="3088" ht="12.75">
      <c r="O3088" s="62"/>
    </row>
    <row r="3089" ht="12.75">
      <c r="O3089" s="62"/>
    </row>
    <row r="3090" ht="12.75">
      <c r="O3090" s="62"/>
    </row>
    <row r="3091" ht="12.75">
      <c r="O3091" s="62"/>
    </row>
    <row r="3092" ht="12.75">
      <c r="O3092" s="62"/>
    </row>
    <row r="3093" ht="12.75">
      <c r="O3093" s="62"/>
    </row>
    <row r="3094" ht="12.75">
      <c r="O3094" s="62"/>
    </row>
    <row r="3095" ht="12.75">
      <c r="O3095" s="62"/>
    </row>
    <row r="3096" ht="12.75">
      <c r="O3096" s="62"/>
    </row>
    <row r="3097" ht="12.75">
      <c r="O3097" s="62"/>
    </row>
    <row r="3098" ht="12.75">
      <c r="O3098" s="62"/>
    </row>
    <row r="3099" ht="12.75">
      <c r="O3099" s="62"/>
    </row>
    <row r="3100" ht="12.75">
      <c r="O3100" s="62"/>
    </row>
    <row r="3101" ht="12.75">
      <c r="O3101" s="62"/>
    </row>
    <row r="3102" ht="12.75">
      <c r="O3102" s="62"/>
    </row>
    <row r="3103" ht="12.75">
      <c r="O3103" s="62"/>
    </row>
    <row r="3104" ht="12.75">
      <c r="O3104" s="62"/>
    </row>
    <row r="3105" ht="12.75">
      <c r="O3105" s="62"/>
    </row>
    <row r="3106" ht="12.75">
      <c r="O3106" s="62"/>
    </row>
    <row r="3107" ht="12.75">
      <c r="O3107" s="62"/>
    </row>
    <row r="3108" ht="12.75">
      <c r="O3108" s="62"/>
    </row>
    <row r="3109" ht="12.75">
      <c r="O3109" s="62"/>
    </row>
    <row r="3110" ht="12.75">
      <c r="O3110" s="62"/>
    </row>
    <row r="3111" ht="12.75">
      <c r="O3111" s="62"/>
    </row>
    <row r="3112" ht="12.75">
      <c r="O3112" s="62"/>
    </row>
    <row r="3113" ht="12.75">
      <c r="O3113" s="62"/>
    </row>
    <row r="3114" ht="12.75">
      <c r="O3114" s="62"/>
    </row>
    <row r="3115" ht="12.75">
      <c r="O3115" s="62"/>
    </row>
    <row r="3116" ht="12.75">
      <c r="O3116" s="62"/>
    </row>
    <row r="3117" ht="12.75">
      <c r="O3117" s="62"/>
    </row>
    <row r="3118" ht="12.75">
      <c r="O3118" s="62"/>
    </row>
    <row r="3119" ht="12.75">
      <c r="O3119" s="62"/>
    </row>
    <row r="3120" ht="12.75">
      <c r="O3120" s="62"/>
    </row>
    <row r="3121" ht="12.75">
      <c r="O3121" s="62"/>
    </row>
    <row r="3122" ht="12.75">
      <c r="O3122" s="62"/>
    </row>
    <row r="3123" ht="12.75">
      <c r="O3123" s="62"/>
    </row>
    <row r="3124" ht="12.75">
      <c r="O3124" s="62"/>
    </row>
    <row r="3125" ht="12.75">
      <c r="O3125" s="62"/>
    </row>
    <row r="3126" ht="12.75">
      <c r="O3126" s="62"/>
    </row>
    <row r="3127" ht="12.75">
      <c r="O3127" s="62"/>
    </row>
    <row r="3128" ht="12.75">
      <c r="O3128" s="62"/>
    </row>
    <row r="3129" ht="12.75">
      <c r="O3129" s="62"/>
    </row>
    <row r="3130" ht="12.75">
      <c r="O3130" s="62"/>
    </row>
    <row r="3131" ht="12.75">
      <c r="O3131" s="62"/>
    </row>
    <row r="3132" ht="12.75">
      <c r="O3132" s="62"/>
    </row>
    <row r="3133" ht="12.75">
      <c r="O3133" s="62"/>
    </row>
    <row r="3134" ht="12.75">
      <c r="O3134" s="62"/>
    </row>
    <row r="3135" ht="12.75">
      <c r="O3135" s="62"/>
    </row>
    <row r="3136" ht="12.75">
      <c r="O3136" s="62"/>
    </row>
    <row r="3137" ht="12.75">
      <c r="O3137" s="62"/>
    </row>
    <row r="3138" ht="12.75">
      <c r="O3138" s="62"/>
    </row>
    <row r="3139" ht="12.75">
      <c r="O3139" s="62"/>
    </row>
    <row r="3140" ht="12.75">
      <c r="O3140" s="62"/>
    </row>
    <row r="3141" ht="12.75">
      <c r="O3141" s="62"/>
    </row>
    <row r="3142" ht="12.75">
      <c r="O3142" s="62"/>
    </row>
    <row r="3143" ht="12.75">
      <c r="O3143" s="62"/>
    </row>
    <row r="3144" ht="12.75">
      <c r="O3144" s="62"/>
    </row>
    <row r="3145" ht="12.75">
      <c r="O3145" s="62"/>
    </row>
    <row r="3146" ht="12.75">
      <c r="O3146" s="62"/>
    </row>
    <row r="3147" ht="12.75">
      <c r="O3147" s="62"/>
    </row>
    <row r="3148" ht="12.75">
      <c r="O3148" s="62"/>
    </row>
    <row r="3149" ht="12.75">
      <c r="O3149" s="62"/>
    </row>
    <row r="3150" ht="12.75">
      <c r="O3150" s="62"/>
    </row>
    <row r="3151" ht="12.75">
      <c r="O3151" s="62"/>
    </row>
    <row r="3152" ht="12.75">
      <c r="O3152" s="62"/>
    </row>
    <row r="3153" ht="12.75">
      <c r="O3153" s="62"/>
    </row>
    <row r="3154" ht="12.75">
      <c r="O3154" s="62"/>
    </row>
    <row r="3155" ht="12.75">
      <c r="O3155" s="62"/>
    </row>
    <row r="3156" ht="12.75">
      <c r="O3156" s="62"/>
    </row>
    <row r="3157" ht="12.75">
      <c r="O3157" s="62"/>
    </row>
    <row r="3158" ht="12.75">
      <c r="O3158" s="62"/>
    </row>
    <row r="3159" ht="12.75">
      <c r="O3159" s="62"/>
    </row>
    <row r="3160" ht="12.75">
      <c r="O3160" s="62"/>
    </row>
    <row r="3161" ht="12.75">
      <c r="O3161" s="62"/>
    </row>
    <row r="3162" ht="12.75">
      <c r="O3162" s="62"/>
    </row>
    <row r="3163" ht="12.75">
      <c r="O3163" s="62"/>
    </row>
    <row r="3164" ht="12.75">
      <c r="O3164" s="62"/>
    </row>
    <row r="3165" ht="12.75">
      <c r="O3165" s="62"/>
    </row>
    <row r="3166" ht="12.75">
      <c r="O3166" s="62"/>
    </row>
    <row r="3167" ht="12.75">
      <c r="O3167" s="62"/>
    </row>
    <row r="3168" ht="12.75">
      <c r="O3168" s="62"/>
    </row>
    <row r="3169" ht="12.75">
      <c r="O3169" s="62"/>
    </row>
    <row r="3170" ht="12.75">
      <c r="O3170" s="62"/>
    </row>
    <row r="3171" ht="12.75">
      <c r="O3171" s="62"/>
    </row>
    <row r="3172" ht="12.75">
      <c r="O3172" s="62"/>
    </row>
    <row r="3173" ht="12.75">
      <c r="O3173" s="62"/>
    </row>
    <row r="3174" ht="12.75">
      <c r="O3174" s="62"/>
    </row>
    <row r="3175" ht="12.75">
      <c r="O3175" s="62"/>
    </row>
    <row r="3176" ht="12.75">
      <c r="O3176" s="62"/>
    </row>
    <row r="3177" ht="12.75">
      <c r="O3177" s="62"/>
    </row>
    <row r="3178" ht="12.75">
      <c r="O3178" s="62"/>
    </row>
    <row r="3179" ht="12.75">
      <c r="O3179" s="62"/>
    </row>
    <row r="3180" ht="12.75">
      <c r="O3180" s="62"/>
    </row>
    <row r="3181" ht="12.75">
      <c r="O3181" s="62"/>
    </row>
    <row r="3182" ht="12.75">
      <c r="O3182" s="62"/>
    </row>
    <row r="3183" ht="12.75">
      <c r="O3183" s="62"/>
    </row>
    <row r="3184" ht="12.75">
      <c r="O3184" s="62"/>
    </row>
    <row r="3185" ht="12.75">
      <c r="O3185" s="62"/>
    </row>
    <row r="3186" ht="12.75">
      <c r="O3186" s="62"/>
    </row>
    <row r="3187" ht="12.75">
      <c r="O3187" s="62"/>
    </row>
    <row r="3188" ht="12.75">
      <c r="O3188" s="62"/>
    </row>
    <row r="3189" ht="12.75">
      <c r="O3189" s="62"/>
    </row>
    <row r="3190" ht="12.75">
      <c r="O3190" s="62"/>
    </row>
    <row r="3191" ht="12.75">
      <c r="O3191" s="62"/>
    </row>
    <row r="3192" ht="12.75">
      <c r="O3192" s="62"/>
    </row>
    <row r="3193" ht="12.75">
      <c r="O3193" s="62"/>
    </row>
    <row r="3194" ht="12.75">
      <c r="O3194" s="62"/>
    </row>
    <row r="3195" ht="12.75">
      <c r="O3195" s="62"/>
    </row>
    <row r="3196" ht="12.75">
      <c r="O3196" s="62"/>
    </row>
    <row r="3197" ht="12.75">
      <c r="O3197" s="62"/>
    </row>
    <row r="3198" ht="12.75">
      <c r="O3198" s="62"/>
    </row>
    <row r="3199" ht="12.75">
      <c r="O3199" s="62"/>
    </row>
    <row r="3200" ht="12.75">
      <c r="O3200" s="62"/>
    </row>
    <row r="3201" ht="12.75">
      <c r="O3201" s="62"/>
    </row>
    <row r="3202" ht="12.75">
      <c r="O3202" s="62"/>
    </row>
    <row r="3203" ht="12.75">
      <c r="O3203" s="62"/>
    </row>
    <row r="3204" ht="12.75">
      <c r="O3204" s="62"/>
    </row>
    <row r="3205" ht="12.75">
      <c r="O3205" s="62"/>
    </row>
    <row r="3206" ht="12.75">
      <c r="O3206" s="62"/>
    </row>
    <row r="3207" ht="12.75">
      <c r="O3207" s="62"/>
    </row>
    <row r="3208" ht="12.75">
      <c r="O3208" s="62"/>
    </row>
    <row r="3209" ht="12.75">
      <c r="O3209" s="62"/>
    </row>
    <row r="3210" ht="12.75">
      <c r="O3210" s="62"/>
    </row>
    <row r="3211" ht="12.75">
      <c r="O3211" s="62"/>
    </row>
    <row r="3212" ht="12.75">
      <c r="O3212" s="62"/>
    </row>
    <row r="3213" ht="12.75">
      <c r="O3213" s="62"/>
    </row>
    <row r="3214" ht="12.75">
      <c r="O3214" s="62"/>
    </row>
    <row r="3215" ht="12.75">
      <c r="O3215" s="62"/>
    </row>
    <row r="3216" ht="12.75">
      <c r="O3216" s="62"/>
    </row>
    <row r="3217" ht="12.75">
      <c r="O3217" s="62"/>
    </row>
    <row r="3218" ht="12.75">
      <c r="O3218" s="62"/>
    </row>
    <row r="3219" ht="12.75">
      <c r="O3219" s="62"/>
    </row>
    <row r="3220" ht="12.75">
      <c r="O3220" s="62"/>
    </row>
    <row r="3221" ht="12.75">
      <c r="O3221" s="62"/>
    </row>
    <row r="3222" ht="12.75">
      <c r="O3222" s="62"/>
    </row>
    <row r="3223" ht="12.75">
      <c r="O3223" s="62"/>
    </row>
    <row r="3224" ht="12.75">
      <c r="O3224" s="62"/>
    </row>
    <row r="3225" ht="12.75">
      <c r="O3225" s="62"/>
    </row>
    <row r="3226" ht="12.75">
      <c r="O3226" s="62"/>
    </row>
    <row r="3227" ht="12.75">
      <c r="O3227" s="62"/>
    </row>
    <row r="3228" ht="12.75">
      <c r="O3228" s="62"/>
    </row>
    <row r="3229" ht="12.75">
      <c r="O3229" s="62"/>
    </row>
    <row r="3230" ht="12.75">
      <c r="O3230" s="62"/>
    </row>
    <row r="3231" ht="12.75">
      <c r="O3231" s="62"/>
    </row>
    <row r="3232" ht="12.75">
      <c r="O3232" s="62"/>
    </row>
    <row r="3233" ht="12.75">
      <c r="O3233" s="62"/>
    </row>
    <row r="3234" ht="12.75">
      <c r="O3234" s="62"/>
    </row>
    <row r="3235" ht="12.75">
      <c r="O3235" s="62"/>
    </row>
    <row r="3236" ht="12.75">
      <c r="O3236" s="62"/>
    </row>
    <row r="3237" ht="12.75">
      <c r="O3237" s="62"/>
    </row>
    <row r="3238" ht="12.75">
      <c r="O3238" s="62"/>
    </row>
    <row r="3239" ht="12.75">
      <c r="O3239" s="62"/>
    </row>
    <row r="3240" ht="12.75">
      <c r="O3240" s="62"/>
    </row>
    <row r="3241" ht="12.75">
      <c r="O3241" s="62"/>
    </row>
    <row r="3242" ht="12.75">
      <c r="O3242" s="62"/>
    </row>
    <row r="3243" ht="12.75">
      <c r="O3243" s="62"/>
    </row>
    <row r="3244" ht="12.75">
      <c r="O3244" s="62"/>
    </row>
    <row r="3245" ht="12.75">
      <c r="O3245" s="62"/>
    </row>
    <row r="3246" ht="12.75">
      <c r="O3246" s="62"/>
    </row>
    <row r="3247" ht="12.75">
      <c r="O3247" s="62"/>
    </row>
    <row r="3248" ht="12.75">
      <c r="O3248" s="62"/>
    </row>
    <row r="3249" ht="12.75">
      <c r="O3249" s="62"/>
    </row>
    <row r="3250" ht="12.75">
      <c r="O3250" s="62"/>
    </row>
    <row r="3251" ht="12.75">
      <c r="O3251" s="62"/>
    </row>
    <row r="3252" ht="12.75">
      <c r="O3252" s="62"/>
    </row>
    <row r="3253" ht="12.75">
      <c r="O3253" s="62"/>
    </row>
    <row r="3254" ht="12.75">
      <c r="O3254" s="62"/>
    </row>
    <row r="3255" ht="12.75">
      <c r="O3255" s="62"/>
    </row>
    <row r="3256" ht="12.75">
      <c r="O3256" s="62"/>
    </row>
    <row r="3257" ht="12.75">
      <c r="O3257" s="62"/>
    </row>
    <row r="3258" ht="12.75">
      <c r="O3258" s="62"/>
    </row>
    <row r="3259" ht="12.75">
      <c r="O3259" s="62"/>
    </row>
    <row r="3260" ht="12.75">
      <c r="O3260" s="62"/>
    </row>
    <row r="3261" ht="12.75">
      <c r="O3261" s="62"/>
    </row>
    <row r="3262" ht="12.75">
      <c r="O3262" s="62"/>
    </row>
    <row r="3263" ht="12.75">
      <c r="O3263" s="62"/>
    </row>
    <row r="3264" ht="12.75">
      <c r="O3264" s="62"/>
    </row>
    <row r="3265" ht="12.75">
      <c r="O3265" s="62"/>
    </row>
    <row r="3266" ht="12.75">
      <c r="O3266" s="62"/>
    </row>
    <row r="3267" ht="12.75">
      <c r="O3267" s="62"/>
    </row>
    <row r="3268" ht="12.75">
      <c r="O3268" s="62"/>
    </row>
    <row r="3269" ht="12.75">
      <c r="O3269" s="62"/>
    </row>
    <row r="3270" ht="12.75">
      <c r="O3270" s="62"/>
    </row>
    <row r="3271" ht="12.75">
      <c r="O3271" s="62"/>
    </row>
    <row r="3272" ht="12.75">
      <c r="O3272" s="62"/>
    </row>
    <row r="3273" ht="12.75">
      <c r="O3273" s="62"/>
    </row>
    <row r="3274" ht="12.75">
      <c r="O3274" s="62"/>
    </row>
    <row r="3275" ht="12.75">
      <c r="O3275" s="62"/>
    </row>
    <row r="3276" ht="12.75">
      <c r="O3276" s="62"/>
    </row>
    <row r="3277" ht="12.75">
      <c r="O3277" s="62"/>
    </row>
    <row r="3278" ht="12.75">
      <c r="O3278" s="62"/>
    </row>
    <row r="3279" ht="12.75">
      <c r="O3279" s="62"/>
    </row>
    <row r="3280" ht="12.75">
      <c r="O3280" s="62"/>
    </row>
    <row r="3281" ht="12.75">
      <c r="O3281" s="62"/>
    </row>
    <row r="3282" ht="12.75">
      <c r="O3282" s="62"/>
    </row>
    <row r="3283" ht="12.75">
      <c r="O3283" s="62"/>
    </row>
    <row r="3284" ht="12.75">
      <c r="O3284" s="62"/>
    </row>
    <row r="3285" ht="12.75">
      <c r="O3285" s="62"/>
    </row>
    <row r="3286" ht="12.75">
      <c r="O3286" s="62"/>
    </row>
    <row r="3287" ht="12.75">
      <c r="O3287" s="62"/>
    </row>
    <row r="3288" ht="12.75">
      <c r="O3288" s="62"/>
    </row>
    <row r="3289" ht="12.75">
      <c r="O3289" s="62"/>
    </row>
    <row r="3290" ht="12.75">
      <c r="O3290" s="62"/>
    </row>
    <row r="3291" ht="12.75">
      <c r="O3291" s="62"/>
    </row>
    <row r="3292" ht="12.75">
      <c r="O3292" s="62"/>
    </row>
    <row r="3293" ht="12.75">
      <c r="O3293" s="62"/>
    </row>
    <row r="3294" ht="12.75">
      <c r="O3294" s="62"/>
    </row>
    <row r="3295" ht="12.75">
      <c r="O3295" s="62"/>
    </row>
    <row r="3296" ht="12.75">
      <c r="O3296" s="62"/>
    </row>
    <row r="3297" ht="12.75">
      <c r="O3297" s="62"/>
    </row>
    <row r="3298" ht="12.75">
      <c r="O3298" s="62"/>
    </row>
    <row r="3299" ht="12.75">
      <c r="O3299" s="62"/>
    </row>
    <row r="3300" ht="12.75">
      <c r="O3300" s="62"/>
    </row>
    <row r="3301" ht="12.75">
      <c r="O3301" s="62"/>
    </row>
    <row r="3302" ht="12.75">
      <c r="O3302" s="62"/>
    </row>
    <row r="3303" ht="12.75">
      <c r="O3303" s="62"/>
    </row>
    <row r="3304" ht="12.75">
      <c r="O3304" s="62"/>
    </row>
    <row r="3305" ht="12.75">
      <c r="O3305" s="62"/>
    </row>
    <row r="3306" ht="12.75">
      <c r="O3306" s="62"/>
    </row>
    <row r="3307" ht="12.75">
      <c r="O3307" s="62"/>
    </row>
    <row r="3308" ht="12.75">
      <c r="O3308" s="62"/>
    </row>
    <row r="3309" ht="12.75">
      <c r="O3309" s="62"/>
    </row>
    <row r="3310" ht="12.75">
      <c r="O3310" s="62"/>
    </row>
    <row r="3311" ht="12.75">
      <c r="O3311" s="62"/>
    </row>
    <row r="3312" ht="12.75">
      <c r="O3312" s="62"/>
    </row>
    <row r="3313" ht="12.75">
      <c r="O3313" s="62"/>
    </row>
    <row r="3314" ht="12.75">
      <c r="O3314" s="62"/>
    </row>
    <row r="3315" ht="12.75">
      <c r="O3315" s="62"/>
    </row>
    <row r="3316" ht="12.75">
      <c r="O3316" s="62"/>
    </row>
    <row r="3317" ht="12.75">
      <c r="O3317" s="62"/>
    </row>
    <row r="3318" ht="12.75">
      <c r="O3318" s="62"/>
    </row>
    <row r="3319" ht="12.75">
      <c r="O3319" s="62"/>
    </row>
    <row r="3320" ht="12.75">
      <c r="O3320" s="62"/>
    </row>
    <row r="3321" ht="12.75">
      <c r="O3321" s="62"/>
    </row>
    <row r="3322" ht="12.75">
      <c r="O3322" s="62"/>
    </row>
    <row r="3323" ht="12.75">
      <c r="O3323" s="62"/>
    </row>
    <row r="3324" ht="12.75">
      <c r="O3324" s="62"/>
    </row>
    <row r="3325" ht="12.75">
      <c r="O3325" s="62"/>
    </row>
    <row r="3326" ht="12.75">
      <c r="O3326" s="62"/>
    </row>
    <row r="3327" ht="12.75">
      <c r="O3327" s="62"/>
    </row>
    <row r="3328" ht="12.75">
      <c r="O3328" s="62"/>
    </row>
    <row r="3329" ht="12.75">
      <c r="O3329" s="62"/>
    </row>
    <row r="3330" ht="12.75">
      <c r="O3330" s="62"/>
    </row>
    <row r="3331" ht="12.75">
      <c r="O3331" s="62"/>
    </row>
    <row r="3332" ht="12.75">
      <c r="O3332" s="62"/>
    </row>
    <row r="3333" ht="12.75">
      <c r="O3333" s="62"/>
    </row>
    <row r="3334" ht="12.75">
      <c r="O3334" s="62"/>
    </row>
    <row r="3335" ht="12.75">
      <c r="O3335" s="62"/>
    </row>
    <row r="3336" ht="12.75">
      <c r="O3336" s="62"/>
    </row>
    <row r="3337" ht="12.75">
      <c r="O3337" s="62"/>
    </row>
    <row r="3338" ht="12.75">
      <c r="O3338" s="62"/>
    </row>
    <row r="3339" ht="12.75">
      <c r="O3339" s="62"/>
    </row>
    <row r="3340" ht="12.75">
      <c r="O3340" s="62"/>
    </row>
    <row r="3341" ht="12.75">
      <c r="O3341" s="62"/>
    </row>
    <row r="3342" ht="12.75">
      <c r="O3342" s="62"/>
    </row>
    <row r="3343" ht="12.75">
      <c r="O3343" s="62"/>
    </row>
    <row r="3344" ht="12.75">
      <c r="O3344" s="62"/>
    </row>
    <row r="3345" ht="12.75">
      <c r="O3345" s="62"/>
    </row>
    <row r="3346" ht="12.75">
      <c r="O3346" s="62"/>
    </row>
    <row r="3347" ht="12.75">
      <c r="O3347" s="62"/>
    </row>
    <row r="3348" ht="12.75">
      <c r="O3348" s="62"/>
    </row>
    <row r="3349" ht="12.75">
      <c r="O3349" s="62"/>
    </row>
    <row r="3350" ht="12.75">
      <c r="O3350" s="62"/>
    </row>
    <row r="3351" ht="12.75">
      <c r="O3351" s="62"/>
    </row>
    <row r="3352" ht="12.75">
      <c r="O3352" s="62"/>
    </row>
    <row r="3353" ht="12.75">
      <c r="O3353" s="62"/>
    </row>
    <row r="3354" ht="12.75">
      <c r="O3354" s="62"/>
    </row>
    <row r="3355" ht="12.75">
      <c r="O3355" s="62"/>
    </row>
    <row r="3356" ht="12.75">
      <c r="O3356" s="62"/>
    </row>
    <row r="3357" ht="12.75">
      <c r="O3357" s="62"/>
    </row>
    <row r="3358" ht="12.75">
      <c r="O3358" s="62"/>
    </row>
    <row r="3359" ht="12.75">
      <c r="O3359" s="62"/>
    </row>
    <row r="3360" ht="12.75">
      <c r="O3360" s="62"/>
    </row>
    <row r="3361" ht="12.75">
      <c r="O3361" s="62"/>
    </row>
    <row r="3362" ht="12.75">
      <c r="O3362" s="62"/>
    </row>
    <row r="3363" ht="12.75">
      <c r="O3363" s="62"/>
    </row>
    <row r="3364" ht="12.75">
      <c r="O3364" s="62"/>
    </row>
    <row r="3365" ht="12.75">
      <c r="O3365" s="62"/>
    </row>
    <row r="3366" ht="12.75">
      <c r="O3366" s="62"/>
    </row>
    <row r="3367" ht="12.75">
      <c r="O3367" s="62"/>
    </row>
    <row r="3368" ht="12.75">
      <c r="O3368" s="62"/>
    </row>
    <row r="3369" ht="12.75">
      <c r="O3369" s="62"/>
    </row>
    <row r="3370" ht="12.75">
      <c r="O3370" s="62"/>
    </row>
    <row r="3371" ht="12.75">
      <c r="O3371" s="62"/>
    </row>
    <row r="3372" ht="12.75">
      <c r="O3372" s="62"/>
    </row>
    <row r="3373" ht="12.75">
      <c r="O3373" s="62"/>
    </row>
    <row r="3374" ht="12.75">
      <c r="O3374" s="62"/>
    </row>
    <row r="3375" ht="12.75">
      <c r="O3375" s="62"/>
    </row>
    <row r="3376" ht="12.75">
      <c r="O3376" s="62"/>
    </row>
    <row r="3377" ht="12.75">
      <c r="O3377" s="62"/>
    </row>
    <row r="3378" ht="12.75">
      <c r="O3378" s="62"/>
    </row>
    <row r="3379" ht="12.75">
      <c r="O3379" s="62"/>
    </row>
    <row r="3380" ht="12.75">
      <c r="O3380" s="62"/>
    </row>
    <row r="3381" ht="12.75">
      <c r="O3381" s="62"/>
    </row>
    <row r="3382" ht="12.75">
      <c r="O3382" s="62"/>
    </row>
    <row r="3383" ht="12.75">
      <c r="O3383" s="62"/>
    </row>
    <row r="3384" ht="12.75">
      <c r="O3384" s="62"/>
    </row>
    <row r="3385" ht="12.75">
      <c r="O3385" s="62"/>
    </row>
    <row r="3386" ht="12.75">
      <c r="O3386" s="62"/>
    </row>
    <row r="3387" ht="12.75">
      <c r="O3387" s="62"/>
    </row>
    <row r="3388" ht="12.75">
      <c r="O3388" s="62"/>
    </row>
    <row r="3389" ht="12.75">
      <c r="O3389" s="62"/>
    </row>
    <row r="3390" ht="12.75">
      <c r="O3390" s="62"/>
    </row>
    <row r="3391" ht="12.75">
      <c r="O3391" s="62"/>
    </row>
    <row r="3392" ht="12.75">
      <c r="O3392" s="62"/>
    </row>
    <row r="3393" ht="12.75">
      <c r="O3393" s="62"/>
    </row>
    <row r="3394" ht="12.75">
      <c r="O3394" s="62"/>
    </row>
    <row r="3395" ht="12.75">
      <c r="O3395" s="62"/>
    </row>
    <row r="3396" ht="12.75">
      <c r="O3396" s="62"/>
    </row>
    <row r="3397" ht="12.75">
      <c r="O3397" s="62"/>
    </row>
    <row r="3398" ht="12.75">
      <c r="O3398" s="62"/>
    </row>
    <row r="3399" ht="12.75">
      <c r="O3399" s="62"/>
    </row>
    <row r="3400" ht="12.75">
      <c r="O3400" s="62"/>
    </row>
    <row r="3401" ht="12.75">
      <c r="O3401" s="62"/>
    </row>
    <row r="3402" ht="12.75">
      <c r="O3402" s="62"/>
    </row>
    <row r="3403" ht="12.75">
      <c r="O3403" s="62"/>
    </row>
    <row r="3404" ht="12.75">
      <c r="O3404" s="62"/>
    </row>
    <row r="3405" ht="12.75">
      <c r="O3405" s="62"/>
    </row>
    <row r="3406" ht="12.75">
      <c r="O3406" s="62"/>
    </row>
    <row r="3407" ht="12.75">
      <c r="O3407" s="62"/>
    </row>
    <row r="3408" ht="12.75">
      <c r="O3408" s="62"/>
    </row>
    <row r="3409" ht="12.75">
      <c r="O3409" s="62"/>
    </row>
    <row r="3410" ht="12.75">
      <c r="O3410" s="62"/>
    </row>
    <row r="3411" ht="12.75">
      <c r="O3411" s="62"/>
    </row>
    <row r="3412" ht="12.75">
      <c r="O3412" s="62"/>
    </row>
    <row r="3413" ht="12.75">
      <c r="O3413" s="62"/>
    </row>
    <row r="3414" ht="12.75">
      <c r="O3414" s="62"/>
    </row>
    <row r="3415" ht="12.75">
      <c r="O3415" s="62"/>
    </row>
    <row r="3416" ht="12.75">
      <c r="O3416" s="62"/>
    </row>
    <row r="3417" ht="12.75">
      <c r="O3417" s="62"/>
    </row>
    <row r="3418" ht="12.75">
      <c r="O3418" s="62"/>
    </row>
    <row r="3419" ht="12.75">
      <c r="O3419" s="62"/>
    </row>
    <row r="3420" ht="12.75">
      <c r="O3420" s="62"/>
    </row>
    <row r="3421" ht="12.75">
      <c r="O3421" s="62"/>
    </row>
    <row r="3422" ht="12.75">
      <c r="O3422" s="62"/>
    </row>
    <row r="3423" ht="12.75">
      <c r="O3423" s="62"/>
    </row>
    <row r="3424" ht="12.75">
      <c r="O3424" s="62"/>
    </row>
    <row r="3425" ht="12.75">
      <c r="O3425" s="62"/>
    </row>
    <row r="3426" ht="12.75">
      <c r="O3426" s="62"/>
    </row>
    <row r="3427" ht="12.75">
      <c r="O3427" s="62"/>
    </row>
    <row r="3428" ht="12.75">
      <c r="O3428" s="62"/>
    </row>
    <row r="3429" ht="12.75">
      <c r="O3429" s="62"/>
    </row>
    <row r="3430" ht="12.75">
      <c r="O3430" s="62"/>
    </row>
    <row r="3431" ht="12.75">
      <c r="O3431" s="62"/>
    </row>
    <row r="3432" ht="12.75">
      <c r="O3432" s="62"/>
    </row>
    <row r="3433" ht="12.75">
      <c r="O3433" s="62"/>
    </row>
    <row r="3434" ht="12.75">
      <c r="O3434" s="62"/>
    </row>
    <row r="3435" ht="12.75">
      <c r="O3435" s="62"/>
    </row>
    <row r="3436" ht="12.75">
      <c r="O3436" s="62"/>
    </row>
    <row r="3437" ht="12.75">
      <c r="O3437" s="62"/>
    </row>
    <row r="3438" ht="12.75">
      <c r="O3438" s="62"/>
    </row>
    <row r="3439" ht="12.75">
      <c r="O3439" s="62"/>
    </row>
    <row r="3440" ht="12.75">
      <c r="O3440" s="62"/>
    </row>
    <row r="3441" ht="12.75">
      <c r="O3441" s="62"/>
    </row>
    <row r="3442" ht="12.75">
      <c r="O3442" s="62"/>
    </row>
    <row r="3443" ht="12.75">
      <c r="O3443" s="62"/>
    </row>
    <row r="3444" ht="12.75">
      <c r="O3444" s="62"/>
    </row>
    <row r="3445" ht="12.75">
      <c r="O3445" s="62"/>
    </row>
    <row r="3446" ht="12.75">
      <c r="O3446" s="62"/>
    </row>
    <row r="3447" ht="12.75">
      <c r="O3447" s="62"/>
    </row>
    <row r="3448" ht="12.75">
      <c r="O3448" s="62"/>
    </row>
    <row r="3449" ht="12.75">
      <c r="O3449" s="62"/>
    </row>
    <row r="3450" ht="12.75">
      <c r="O3450" s="62"/>
    </row>
    <row r="3451" ht="12.75">
      <c r="O3451" s="62"/>
    </row>
    <row r="3452" ht="12.75">
      <c r="O3452" s="62"/>
    </row>
    <row r="3453" ht="12.75">
      <c r="O3453" s="62"/>
    </row>
    <row r="3454" ht="12.75">
      <c r="O3454" s="62"/>
    </row>
    <row r="3455" ht="12.75">
      <c r="O3455" s="62"/>
    </row>
    <row r="3456" ht="12.75">
      <c r="O3456" s="62"/>
    </row>
    <row r="3457" ht="12.75">
      <c r="O3457" s="62"/>
    </row>
    <row r="3458" ht="12.75">
      <c r="O3458" s="62"/>
    </row>
    <row r="3459" ht="12.75">
      <c r="O3459" s="62"/>
    </row>
    <row r="3460" ht="12.75">
      <c r="O3460" s="62"/>
    </row>
    <row r="3461" ht="12.75">
      <c r="O3461" s="62"/>
    </row>
    <row r="3462" ht="12.75">
      <c r="O3462" s="62"/>
    </row>
    <row r="3463" ht="12.75">
      <c r="O3463" s="62"/>
    </row>
    <row r="3464" ht="12.75">
      <c r="O3464" s="62"/>
    </row>
    <row r="3465" ht="12.75">
      <c r="O3465" s="62"/>
    </row>
    <row r="3466" ht="12.75">
      <c r="O3466" s="62"/>
    </row>
    <row r="3467" ht="12.75">
      <c r="O3467" s="62"/>
    </row>
    <row r="3468" ht="12.75">
      <c r="O3468" s="62"/>
    </row>
    <row r="3469" ht="12.75">
      <c r="O3469" s="62"/>
    </row>
    <row r="3470" ht="12.75">
      <c r="O3470" s="62"/>
    </row>
    <row r="3471" ht="12.75">
      <c r="O3471" s="62"/>
    </row>
    <row r="3472" ht="12.75">
      <c r="O3472" s="62"/>
    </row>
    <row r="3473" ht="12.75">
      <c r="O3473" s="62"/>
    </row>
    <row r="3474" ht="12.75">
      <c r="O3474" s="62"/>
    </row>
    <row r="3475" ht="12.75">
      <c r="O3475" s="62"/>
    </row>
    <row r="3476" ht="12.75">
      <c r="O3476" s="62"/>
    </row>
    <row r="3477" ht="12.75">
      <c r="O3477" s="62"/>
    </row>
    <row r="3478" ht="12.75">
      <c r="O3478" s="62"/>
    </row>
    <row r="3479" ht="12.75">
      <c r="O3479" s="62"/>
    </row>
    <row r="3480" ht="12.75">
      <c r="O3480" s="62"/>
    </row>
    <row r="3481" ht="12.75">
      <c r="O3481" s="62"/>
    </row>
    <row r="3482" ht="12.75">
      <c r="O3482" s="62"/>
    </row>
    <row r="3483" ht="12.75">
      <c r="O3483" s="62"/>
    </row>
    <row r="3484" ht="12.75">
      <c r="O3484" s="62"/>
    </row>
    <row r="3485" ht="12.75">
      <c r="O3485" s="62"/>
    </row>
    <row r="3486" ht="12.75">
      <c r="O3486" s="62"/>
    </row>
    <row r="3487" ht="12.75">
      <c r="O3487" s="62"/>
    </row>
    <row r="3488" ht="12.75">
      <c r="O3488" s="62"/>
    </row>
    <row r="3489" ht="12.75">
      <c r="O3489" s="62"/>
    </row>
    <row r="3490" ht="12.75">
      <c r="O3490" s="62"/>
    </row>
    <row r="3491" ht="12.75">
      <c r="O3491" s="62"/>
    </row>
    <row r="3492" ht="12.75">
      <c r="O3492" s="62"/>
    </row>
    <row r="3493" ht="12.75">
      <c r="O3493" s="62"/>
    </row>
    <row r="3494" ht="12.75">
      <c r="O3494" s="62"/>
    </row>
    <row r="3495" ht="12.75">
      <c r="O3495" s="62"/>
    </row>
    <row r="3496" ht="12.75">
      <c r="O3496" s="62"/>
    </row>
    <row r="3497" ht="12.75">
      <c r="O3497" s="62"/>
    </row>
    <row r="3498" ht="12.75">
      <c r="O3498" s="62"/>
    </row>
    <row r="3499" ht="12.75">
      <c r="O3499" s="62"/>
    </row>
    <row r="3500" ht="12.75">
      <c r="O3500" s="62"/>
    </row>
    <row r="3501" ht="12.75">
      <c r="O3501" s="62"/>
    </row>
    <row r="3502" ht="12.75">
      <c r="O3502" s="62"/>
    </row>
    <row r="3503" ht="12.75">
      <c r="O3503" s="62"/>
    </row>
    <row r="3504" ht="12.75">
      <c r="O3504" s="62"/>
    </row>
    <row r="3505" ht="12.75">
      <c r="O3505" s="62"/>
    </row>
    <row r="3506" ht="12.75">
      <c r="O3506" s="62"/>
    </row>
    <row r="3507" ht="12.75">
      <c r="O3507" s="62"/>
    </row>
    <row r="3508" ht="12.75">
      <c r="O3508" s="62"/>
    </row>
    <row r="3509" ht="12.75">
      <c r="O3509" s="62"/>
    </row>
    <row r="3510" ht="12.75">
      <c r="O3510" s="62"/>
    </row>
    <row r="3511" ht="12.75">
      <c r="O3511" s="62"/>
    </row>
    <row r="3512" ht="12.75">
      <c r="O3512" s="62"/>
    </row>
    <row r="3513" ht="12.75">
      <c r="O3513" s="62"/>
    </row>
    <row r="3514" ht="12.75">
      <c r="O3514" s="62"/>
    </row>
    <row r="3515" ht="12.75">
      <c r="O3515" s="62"/>
    </row>
    <row r="3516" ht="12.75">
      <c r="O3516" s="62"/>
    </row>
    <row r="3517" ht="12.75">
      <c r="O3517" s="62"/>
    </row>
    <row r="3518" ht="12.75">
      <c r="O3518" s="62"/>
    </row>
    <row r="3519" ht="12.75">
      <c r="O3519" s="62"/>
    </row>
    <row r="3520" ht="12.75">
      <c r="O3520" s="62"/>
    </row>
    <row r="3521" ht="12.75">
      <c r="O3521" s="62"/>
    </row>
    <row r="3522" ht="12.75">
      <c r="O3522" s="62"/>
    </row>
    <row r="3523" ht="12.75">
      <c r="O3523" s="62"/>
    </row>
    <row r="3524" ht="12.75">
      <c r="O3524" s="62"/>
    </row>
    <row r="3525" ht="12.75">
      <c r="O3525" s="62"/>
    </row>
    <row r="3526" ht="12.75">
      <c r="O3526" s="62"/>
    </row>
    <row r="3527" ht="12.75">
      <c r="O3527" s="62"/>
    </row>
    <row r="3528" ht="12.75">
      <c r="O3528" s="62"/>
    </row>
    <row r="3529" ht="12.75">
      <c r="O3529" s="62"/>
    </row>
    <row r="3530" ht="12.75">
      <c r="O3530" s="62"/>
    </row>
    <row r="3531" ht="12.75">
      <c r="O3531" s="62"/>
    </row>
    <row r="3532" ht="12.75">
      <c r="O3532" s="62"/>
    </row>
    <row r="3533" ht="12.75">
      <c r="O3533" s="62"/>
    </row>
    <row r="3534" ht="12.75">
      <c r="O3534" s="62"/>
    </row>
    <row r="3535" ht="12.75">
      <c r="O3535" s="62"/>
    </row>
    <row r="3536" ht="12.75">
      <c r="O3536" s="62"/>
    </row>
    <row r="3537" ht="12.75">
      <c r="O3537" s="62"/>
    </row>
    <row r="3538" ht="12.75">
      <c r="O3538" s="62"/>
    </row>
    <row r="3539" ht="12.75">
      <c r="O3539" s="62"/>
    </row>
    <row r="3540" ht="12.75">
      <c r="O3540" s="62"/>
    </row>
    <row r="3541" ht="12.75">
      <c r="O3541" s="62"/>
    </row>
    <row r="3542" ht="12.75">
      <c r="O3542" s="62"/>
    </row>
    <row r="3543" ht="12.75">
      <c r="O3543" s="62"/>
    </row>
    <row r="3544" ht="12.75">
      <c r="O3544" s="62"/>
    </row>
    <row r="3545" ht="12.75">
      <c r="O3545" s="62"/>
    </row>
    <row r="3546" ht="12.75">
      <c r="O3546" s="62"/>
    </row>
    <row r="3547" ht="12.75">
      <c r="O3547" s="62"/>
    </row>
    <row r="3548" ht="12.75">
      <c r="O3548" s="62"/>
    </row>
    <row r="3549" ht="12.75">
      <c r="O3549" s="62"/>
    </row>
    <row r="3550" ht="12.75">
      <c r="O3550" s="62"/>
    </row>
    <row r="3551" ht="12.75">
      <c r="O3551" s="62"/>
    </row>
    <row r="3552" ht="12.75">
      <c r="O3552" s="62"/>
    </row>
    <row r="3553" ht="12.75">
      <c r="O3553" s="62"/>
    </row>
    <row r="3554" ht="12.75">
      <c r="O3554" s="62"/>
    </row>
    <row r="3555" ht="12.75">
      <c r="O3555" s="62"/>
    </row>
    <row r="3556" ht="12.75">
      <c r="O3556" s="62"/>
    </row>
    <row r="3557" ht="12.75">
      <c r="O3557" s="62"/>
    </row>
    <row r="3558" ht="12.75">
      <c r="O3558" s="62"/>
    </row>
    <row r="3559" ht="12.75">
      <c r="O3559" s="62"/>
    </row>
    <row r="3560" ht="12.75">
      <c r="O3560" s="62"/>
    </row>
    <row r="3561" ht="12.75">
      <c r="O3561" s="62"/>
    </row>
    <row r="3562" ht="12.75">
      <c r="O3562" s="62"/>
    </row>
    <row r="3563" ht="12.75">
      <c r="O3563" s="62"/>
    </row>
    <row r="3564" ht="12.75">
      <c r="O3564" s="62"/>
    </row>
    <row r="3565" ht="12.75">
      <c r="O3565" s="62"/>
    </row>
    <row r="3566" ht="12.75">
      <c r="O3566" s="62"/>
    </row>
    <row r="3567" ht="12.75">
      <c r="O3567" s="62"/>
    </row>
    <row r="3568" ht="12.75">
      <c r="O3568" s="62"/>
    </row>
    <row r="3569" ht="12.75">
      <c r="O3569" s="62"/>
    </row>
    <row r="3570" ht="12.75">
      <c r="O3570" s="62"/>
    </row>
    <row r="3571" ht="12.75">
      <c r="O3571" s="62"/>
    </row>
    <row r="3572" ht="12.75">
      <c r="O3572" s="62"/>
    </row>
    <row r="3573" ht="12.75">
      <c r="O3573" s="62"/>
    </row>
    <row r="3574" ht="12.75">
      <c r="O3574" s="62"/>
    </row>
    <row r="3575" ht="12.75">
      <c r="O3575" s="62"/>
    </row>
    <row r="3576" ht="12.75">
      <c r="O3576" s="62"/>
    </row>
    <row r="3577" ht="12.75">
      <c r="O3577" s="62"/>
    </row>
    <row r="3578" ht="12.75">
      <c r="O3578" s="62"/>
    </row>
    <row r="3579" ht="12.75">
      <c r="O3579" s="62"/>
    </row>
    <row r="3580" ht="12.75">
      <c r="O3580" s="62"/>
    </row>
    <row r="3581" ht="12.75">
      <c r="O3581" s="62"/>
    </row>
    <row r="3582" ht="12.75">
      <c r="O3582" s="62"/>
    </row>
    <row r="3583" ht="12.75">
      <c r="O3583" s="62"/>
    </row>
    <row r="3584" ht="12.75">
      <c r="O3584" s="62"/>
    </row>
    <row r="3585" ht="12.75">
      <c r="O3585" s="62"/>
    </row>
    <row r="3586" ht="12.75">
      <c r="O3586" s="62"/>
    </row>
    <row r="3587" ht="12.75">
      <c r="O3587" s="62"/>
    </row>
    <row r="3588" ht="12.75">
      <c r="O3588" s="62"/>
    </row>
    <row r="3589" ht="12.75">
      <c r="O3589" s="62"/>
    </row>
    <row r="3590" ht="12.75">
      <c r="O3590" s="62"/>
    </row>
    <row r="3591" ht="12.75">
      <c r="O3591" s="62"/>
    </row>
    <row r="3592" ht="12.75">
      <c r="O3592" s="62"/>
    </row>
    <row r="3593" ht="12.75">
      <c r="O3593" s="62"/>
    </row>
    <row r="3594" ht="12.75">
      <c r="O3594" s="62"/>
    </row>
    <row r="3595" ht="12.75">
      <c r="O3595" s="62"/>
    </row>
    <row r="3596" ht="12.75">
      <c r="O3596" s="62"/>
    </row>
    <row r="3597" ht="12.75">
      <c r="O3597" s="62"/>
    </row>
    <row r="3598" ht="12.75">
      <c r="O3598" s="62"/>
    </row>
    <row r="3599" ht="12.75">
      <c r="O3599" s="62"/>
    </row>
    <row r="3600" ht="12.75">
      <c r="O3600" s="62"/>
    </row>
    <row r="3601" ht="12.75">
      <c r="O3601" s="62"/>
    </row>
    <row r="3602" ht="12.75">
      <c r="O3602" s="62"/>
    </row>
    <row r="3603" ht="12.75">
      <c r="O3603" s="62"/>
    </row>
    <row r="3604" ht="12.75">
      <c r="O3604" s="62"/>
    </row>
    <row r="3605" ht="12.75">
      <c r="O3605" s="62"/>
    </row>
    <row r="3606" ht="12.75">
      <c r="O3606" s="62"/>
    </row>
    <row r="3607" ht="12.75">
      <c r="O3607" s="62"/>
    </row>
    <row r="3608" ht="12.75">
      <c r="O3608" s="62"/>
    </row>
    <row r="3609" ht="12.75">
      <c r="O3609" s="62"/>
    </row>
    <row r="3610" ht="12.75">
      <c r="O3610" s="62"/>
    </row>
    <row r="3611" ht="12.75">
      <c r="O3611" s="62"/>
    </row>
    <row r="3612" ht="12.75">
      <c r="O3612" s="62"/>
    </row>
    <row r="3613" ht="12.75">
      <c r="O3613" s="62"/>
    </row>
    <row r="3614" ht="12.75">
      <c r="O3614" s="62"/>
    </row>
    <row r="3615" ht="12.75">
      <c r="O3615" s="62"/>
    </row>
    <row r="3616" ht="12.75">
      <c r="O3616" s="62"/>
    </row>
    <row r="3617" ht="12.75">
      <c r="O3617" s="62"/>
    </row>
    <row r="3618" ht="12.75">
      <c r="O3618" s="62"/>
    </row>
    <row r="3619" ht="12.75">
      <c r="O3619" s="62"/>
    </row>
    <row r="3620" ht="12.75">
      <c r="O3620" s="62"/>
    </row>
    <row r="3621" ht="12.75">
      <c r="O3621" s="62"/>
    </row>
    <row r="3622" ht="12.75">
      <c r="O3622" s="62"/>
    </row>
    <row r="3623" ht="12.75">
      <c r="O3623" s="62"/>
    </row>
    <row r="3624" ht="12.75">
      <c r="O3624" s="62"/>
    </row>
    <row r="3625" ht="12.75">
      <c r="O3625" s="62"/>
    </row>
    <row r="3626" ht="12.75">
      <c r="O3626" s="62"/>
    </row>
    <row r="3627" ht="12.75">
      <c r="O3627" s="62"/>
    </row>
    <row r="3628" ht="12.75">
      <c r="O3628" s="62"/>
    </row>
    <row r="3629" ht="12.75">
      <c r="O3629" s="62"/>
    </row>
    <row r="3630" ht="12.75">
      <c r="O3630" s="62"/>
    </row>
    <row r="3631" ht="12.75">
      <c r="O3631" s="62"/>
    </row>
    <row r="3632" ht="12.75">
      <c r="O3632" s="62"/>
    </row>
    <row r="3633" ht="12.75">
      <c r="O3633" s="62"/>
    </row>
    <row r="3634" ht="12.75">
      <c r="O3634" s="62"/>
    </row>
    <row r="3635" ht="12.75">
      <c r="O3635" s="62"/>
    </row>
    <row r="3636" ht="12.75">
      <c r="O3636" s="62"/>
    </row>
    <row r="3637" ht="12.75">
      <c r="O3637" s="62"/>
    </row>
    <row r="3638" ht="12.75">
      <c r="O3638" s="62"/>
    </row>
    <row r="3639" ht="12.75">
      <c r="O3639" s="62"/>
    </row>
    <row r="3640" ht="12.75">
      <c r="O3640" s="62"/>
    </row>
    <row r="3641" ht="12.75">
      <c r="O3641" s="62"/>
    </row>
    <row r="3642" ht="12.75">
      <c r="O3642" s="62"/>
    </row>
    <row r="3643" ht="12.75">
      <c r="O3643" s="62"/>
    </row>
    <row r="3644" ht="12.75">
      <c r="O3644" s="62"/>
    </row>
    <row r="3645" ht="12.75">
      <c r="O3645" s="62"/>
    </row>
    <row r="3646" ht="12.75">
      <c r="O3646" s="62"/>
    </row>
    <row r="3647" ht="12.75">
      <c r="O3647" s="62"/>
    </row>
    <row r="3648" ht="12.75">
      <c r="O3648" s="62"/>
    </row>
    <row r="3649" ht="12.75">
      <c r="O3649" s="62"/>
    </row>
    <row r="3650" ht="12.75">
      <c r="O3650" s="62"/>
    </row>
    <row r="3651" ht="12.75">
      <c r="O3651" s="62"/>
    </row>
    <row r="3652" ht="12.75">
      <c r="O3652" s="62"/>
    </row>
    <row r="3653" ht="12.75">
      <c r="O3653" s="62"/>
    </row>
    <row r="3654" ht="12.75">
      <c r="O3654" s="62"/>
    </row>
    <row r="3655" ht="12.75">
      <c r="O3655" s="62"/>
    </row>
    <row r="3656" ht="12.75">
      <c r="O3656" s="62"/>
    </row>
    <row r="3657" ht="12.75">
      <c r="O3657" s="62"/>
    </row>
    <row r="3658" ht="12.75">
      <c r="O3658" s="62"/>
    </row>
    <row r="3659" ht="12.75">
      <c r="O3659" s="62"/>
    </row>
    <row r="3660" ht="12.75">
      <c r="O3660" s="62"/>
    </row>
    <row r="3661" ht="12.75">
      <c r="O3661" s="62"/>
    </row>
    <row r="3662" ht="12.75">
      <c r="O3662" s="62"/>
    </row>
    <row r="3663" ht="12.75">
      <c r="O3663" s="62"/>
    </row>
    <row r="3664" ht="12.75">
      <c r="O3664" s="62"/>
    </row>
    <row r="3665" ht="12.75">
      <c r="O3665" s="62"/>
    </row>
    <row r="3666" ht="12.75">
      <c r="O3666" s="62"/>
    </row>
    <row r="3667" ht="12.75">
      <c r="O3667" s="62"/>
    </row>
    <row r="3668" ht="12.75">
      <c r="O3668" s="62"/>
    </row>
    <row r="3669" ht="12.75">
      <c r="O3669" s="62"/>
    </row>
    <row r="3670" ht="12.75">
      <c r="O3670" s="62"/>
    </row>
    <row r="3671" ht="12.75">
      <c r="O3671" s="62"/>
    </row>
    <row r="3672" ht="12.75">
      <c r="O3672" s="62"/>
    </row>
    <row r="3673" ht="12.75">
      <c r="O3673" s="62"/>
    </row>
    <row r="3674" ht="12.75">
      <c r="O3674" s="62"/>
    </row>
    <row r="3675" ht="12.75">
      <c r="O3675" s="62"/>
    </row>
    <row r="3676" ht="12.75">
      <c r="O3676" s="62"/>
    </row>
    <row r="3677" ht="12.75">
      <c r="O3677" s="62"/>
    </row>
    <row r="3678" ht="12.75">
      <c r="O3678" s="62"/>
    </row>
    <row r="3679" ht="12.75">
      <c r="O3679" s="62"/>
    </row>
    <row r="3680" ht="12.75">
      <c r="O3680" s="62"/>
    </row>
    <row r="3681" ht="12.75">
      <c r="O3681" s="62"/>
    </row>
    <row r="3682" ht="12.75">
      <c r="O3682" s="62"/>
    </row>
    <row r="3683" ht="12.75">
      <c r="O3683" s="62"/>
    </row>
    <row r="3684" ht="12.75">
      <c r="O3684" s="62"/>
    </row>
    <row r="3685" ht="12.75">
      <c r="O3685" s="62"/>
    </row>
    <row r="3686" ht="12.75">
      <c r="O3686" s="62"/>
    </row>
    <row r="3687" ht="12.75">
      <c r="O3687" s="62"/>
    </row>
    <row r="3688" ht="12.75">
      <c r="O3688" s="62"/>
    </row>
    <row r="3689" ht="12.75">
      <c r="O3689" s="62"/>
    </row>
    <row r="3690" ht="12.75">
      <c r="O3690" s="62"/>
    </row>
    <row r="3691" ht="12.75">
      <c r="O3691" s="62"/>
    </row>
    <row r="3692" ht="12.75">
      <c r="O3692" s="62"/>
    </row>
    <row r="3693" ht="12.75">
      <c r="O3693" s="62"/>
    </row>
    <row r="3694" ht="12.75">
      <c r="O3694" s="62"/>
    </row>
    <row r="3695" ht="12.75">
      <c r="O3695" s="62"/>
    </row>
    <row r="3696" ht="12.75">
      <c r="O3696" s="62"/>
    </row>
    <row r="3697" ht="12.75">
      <c r="O3697" s="62"/>
    </row>
    <row r="3698" ht="12.75">
      <c r="O3698" s="62"/>
    </row>
    <row r="3699" ht="12.75">
      <c r="O3699" s="62"/>
    </row>
    <row r="3700" ht="12.75">
      <c r="O3700" s="62"/>
    </row>
    <row r="3701" ht="12.75">
      <c r="O3701" s="62"/>
    </row>
    <row r="3702" ht="12.75">
      <c r="O3702" s="62"/>
    </row>
    <row r="3703" ht="12.75">
      <c r="O3703" s="62"/>
    </row>
    <row r="3704" ht="12.75">
      <c r="O3704" s="62"/>
    </row>
    <row r="3705" ht="12.75">
      <c r="O3705" s="62"/>
    </row>
    <row r="3706" ht="12.75">
      <c r="O3706" s="62"/>
    </row>
    <row r="3707" ht="12.75">
      <c r="O3707" s="62"/>
    </row>
    <row r="3708" ht="12.75">
      <c r="O3708" s="62"/>
    </row>
    <row r="3709" ht="12.75">
      <c r="O3709" s="62"/>
    </row>
    <row r="3710" ht="12.75">
      <c r="O3710" s="62"/>
    </row>
    <row r="3711" ht="12.75">
      <c r="O3711" s="62"/>
    </row>
    <row r="3712" ht="12.75">
      <c r="O3712" s="62"/>
    </row>
    <row r="3713" ht="12.75">
      <c r="O3713" s="62"/>
    </row>
    <row r="3714" ht="12.75">
      <c r="O3714" s="62"/>
    </row>
    <row r="3715" ht="12.75">
      <c r="O3715" s="62"/>
    </row>
    <row r="3716" ht="12.75">
      <c r="O3716" s="62"/>
    </row>
    <row r="3717" ht="12.75">
      <c r="O3717" s="62"/>
    </row>
    <row r="3718" ht="12.75">
      <c r="O3718" s="62"/>
    </row>
    <row r="3719" ht="12.75">
      <c r="O3719" s="62"/>
    </row>
    <row r="3720" ht="12.75">
      <c r="O3720" s="62"/>
    </row>
    <row r="3721" ht="12.75">
      <c r="O3721" s="62"/>
    </row>
    <row r="3722" ht="12.75">
      <c r="O3722" s="62"/>
    </row>
    <row r="3723" ht="12.75">
      <c r="O3723" s="62"/>
    </row>
    <row r="3724" ht="12.75">
      <c r="O3724" s="62"/>
    </row>
    <row r="3725" ht="12.75">
      <c r="O3725" s="62"/>
    </row>
    <row r="3726" ht="12.75">
      <c r="O3726" s="62"/>
    </row>
    <row r="3727" ht="12.75">
      <c r="O3727" s="62"/>
    </row>
    <row r="3728" ht="12.75">
      <c r="O3728" s="62"/>
    </row>
    <row r="3729" ht="12.75">
      <c r="O3729" s="62"/>
    </row>
    <row r="3730" ht="12.75">
      <c r="O3730" s="62"/>
    </row>
    <row r="3731" ht="12.75">
      <c r="O3731" s="62"/>
    </row>
    <row r="3732" ht="12.75">
      <c r="O3732" s="62"/>
    </row>
    <row r="3733" ht="12.75">
      <c r="O3733" s="62"/>
    </row>
    <row r="3734" ht="12.75">
      <c r="O3734" s="62"/>
    </row>
    <row r="3735" ht="12.75">
      <c r="O3735" s="62"/>
    </row>
    <row r="3736" ht="12.75">
      <c r="O3736" s="62"/>
    </row>
    <row r="3737" ht="12.75">
      <c r="O3737" s="62"/>
    </row>
    <row r="3738" ht="12.75">
      <c r="O3738" s="62"/>
    </row>
    <row r="3739" ht="12.75">
      <c r="O3739" s="62"/>
    </row>
    <row r="3740" ht="12.75">
      <c r="O3740" s="62"/>
    </row>
    <row r="3741" ht="12.75">
      <c r="O3741" s="62"/>
    </row>
    <row r="3742" ht="12.75">
      <c r="O3742" s="62"/>
    </row>
    <row r="3743" ht="12.75">
      <c r="O3743" s="62"/>
    </row>
    <row r="3744" ht="12.75">
      <c r="O3744" s="62"/>
    </row>
    <row r="3745" ht="12.75">
      <c r="O3745" s="62"/>
    </row>
    <row r="3746" ht="12.75">
      <c r="O3746" s="62"/>
    </row>
    <row r="3747" ht="12.75">
      <c r="O3747" s="62"/>
    </row>
    <row r="3748" ht="12.75">
      <c r="O3748" s="62"/>
    </row>
    <row r="3749" ht="12.75">
      <c r="O3749" s="62"/>
    </row>
    <row r="3750" ht="12.75">
      <c r="O3750" s="62"/>
    </row>
    <row r="3751" ht="12.75">
      <c r="O3751" s="62"/>
    </row>
    <row r="3752" ht="12.75">
      <c r="O3752" s="62"/>
    </row>
    <row r="3753" ht="12.75">
      <c r="O3753" s="62"/>
    </row>
    <row r="3754" ht="12.75">
      <c r="O3754" s="62"/>
    </row>
    <row r="3755" ht="12.75">
      <c r="O3755" s="62"/>
    </row>
    <row r="3756" ht="12.75">
      <c r="O3756" s="62"/>
    </row>
    <row r="3757" ht="12.75">
      <c r="O3757" s="62"/>
    </row>
    <row r="3758" ht="12.75">
      <c r="O3758" s="62"/>
    </row>
    <row r="3759" ht="12.75">
      <c r="O3759" s="62"/>
    </row>
    <row r="3760" ht="12.75">
      <c r="O3760" s="62"/>
    </row>
    <row r="3761" ht="12.75">
      <c r="O3761" s="62"/>
    </row>
    <row r="3762" ht="12.75">
      <c r="O3762" s="62"/>
    </row>
    <row r="3763" ht="12.75">
      <c r="O3763" s="62"/>
    </row>
    <row r="3764" ht="12.75">
      <c r="O3764" s="62"/>
    </row>
    <row r="3765" ht="12.75">
      <c r="O3765" s="62"/>
    </row>
    <row r="3766" ht="12.75">
      <c r="O3766" s="62"/>
    </row>
    <row r="3767" ht="12.75">
      <c r="O3767" s="62"/>
    </row>
    <row r="3768" ht="12.75">
      <c r="O3768" s="62"/>
    </row>
    <row r="3769" ht="12.75">
      <c r="O3769" s="62"/>
    </row>
    <row r="3770" ht="12.75">
      <c r="O3770" s="62"/>
    </row>
    <row r="3771" ht="12.75">
      <c r="O3771" s="62"/>
    </row>
    <row r="3772" ht="12.75">
      <c r="O3772" s="62"/>
    </row>
    <row r="3773" ht="12.75">
      <c r="O3773" s="62"/>
    </row>
    <row r="3774" ht="12.75">
      <c r="O3774" s="62"/>
    </row>
    <row r="3775" ht="12.75">
      <c r="O3775" s="62"/>
    </row>
    <row r="3776" ht="12.75">
      <c r="O3776" s="62"/>
    </row>
    <row r="3777" ht="12.75">
      <c r="O3777" s="62"/>
    </row>
    <row r="3778" ht="12.75">
      <c r="O3778" s="62"/>
    </row>
    <row r="3779" ht="12.75">
      <c r="O3779" s="62"/>
    </row>
    <row r="3780" ht="12.75">
      <c r="O3780" s="62"/>
    </row>
    <row r="3781" ht="12.75">
      <c r="O3781" s="62"/>
    </row>
    <row r="3782" ht="12.75">
      <c r="O3782" s="62"/>
    </row>
    <row r="3783" ht="12.75">
      <c r="O3783" s="62"/>
    </row>
    <row r="3784" ht="12.75">
      <c r="O3784" s="62"/>
    </row>
    <row r="3785" ht="12.75">
      <c r="O3785" s="62"/>
    </row>
    <row r="3786" ht="12.75">
      <c r="O3786" s="62"/>
    </row>
    <row r="3787" ht="12.75">
      <c r="O3787" s="62"/>
    </row>
    <row r="3788" ht="12.75">
      <c r="O3788" s="62"/>
    </row>
    <row r="3789" ht="12.75">
      <c r="O3789" s="62"/>
    </row>
    <row r="3790" ht="12.75">
      <c r="O3790" s="62"/>
    </row>
    <row r="3791" ht="12.75">
      <c r="O3791" s="62"/>
    </row>
    <row r="3792" ht="12.75">
      <c r="O3792" s="62"/>
    </row>
    <row r="3793" ht="12.75">
      <c r="O3793" s="62"/>
    </row>
    <row r="3794" ht="12.75">
      <c r="O3794" s="62"/>
    </row>
    <row r="3795" ht="12.75">
      <c r="O3795" s="62"/>
    </row>
    <row r="3796" ht="12.75">
      <c r="O3796" s="62"/>
    </row>
    <row r="3797" ht="12.75">
      <c r="O3797" s="62"/>
    </row>
    <row r="3798" ht="12.75">
      <c r="O3798" s="62"/>
    </row>
    <row r="3799" ht="12.75">
      <c r="O3799" s="62"/>
    </row>
    <row r="3800" ht="12.75">
      <c r="O3800" s="62"/>
    </row>
    <row r="3801" ht="12.75">
      <c r="O3801" s="62"/>
    </row>
    <row r="3802" ht="12.75">
      <c r="O3802" s="62"/>
    </row>
    <row r="3803" ht="12.75">
      <c r="O3803" s="62"/>
    </row>
    <row r="3804" ht="12.75">
      <c r="O3804" s="62"/>
    </row>
    <row r="3805" ht="12.75">
      <c r="O3805" s="62"/>
    </row>
    <row r="3806" ht="12.75">
      <c r="O3806" s="62"/>
    </row>
    <row r="3807" ht="12.75">
      <c r="O3807" s="62"/>
    </row>
    <row r="3808" ht="12.75">
      <c r="O3808" s="62"/>
    </row>
    <row r="3809" ht="12.75">
      <c r="O3809" s="62"/>
    </row>
    <row r="3810" ht="12.75">
      <c r="O3810" s="62"/>
    </row>
    <row r="3811" ht="12.75">
      <c r="O3811" s="62"/>
    </row>
    <row r="3812" ht="12.75">
      <c r="O3812" s="62"/>
    </row>
    <row r="3813" ht="12.75">
      <c r="O3813" s="62"/>
    </row>
    <row r="3814" ht="12.75">
      <c r="O3814" s="62"/>
    </row>
    <row r="3815" ht="12.75">
      <c r="O3815" s="62"/>
    </row>
    <row r="3816" ht="12.75">
      <c r="O3816" s="62"/>
    </row>
    <row r="3817" ht="12.75">
      <c r="O3817" s="62"/>
    </row>
    <row r="3818" ht="12.75">
      <c r="O3818" s="62"/>
    </row>
    <row r="3819" ht="12.75">
      <c r="O3819" s="62"/>
    </row>
    <row r="3820" ht="12.75">
      <c r="O3820" s="62"/>
    </row>
    <row r="3821" ht="12.75">
      <c r="O3821" s="62"/>
    </row>
    <row r="3822" ht="12.75">
      <c r="O3822" s="62"/>
    </row>
    <row r="3823" ht="12.75">
      <c r="O3823" s="62"/>
    </row>
    <row r="3824" ht="12.75">
      <c r="O3824" s="62"/>
    </row>
    <row r="3825" ht="12.75">
      <c r="O3825" s="62"/>
    </row>
    <row r="3826" ht="12.75">
      <c r="O3826" s="62"/>
    </row>
    <row r="3827" ht="12.75">
      <c r="O3827" s="62"/>
    </row>
    <row r="3828" ht="12.75">
      <c r="O3828" s="62"/>
    </row>
    <row r="3829" ht="12.75">
      <c r="O3829" s="62"/>
    </row>
    <row r="3830" ht="12.75">
      <c r="O3830" s="62"/>
    </row>
    <row r="3831" ht="12.75">
      <c r="O3831" s="62"/>
    </row>
    <row r="3832" ht="12.75">
      <c r="O3832" s="62"/>
    </row>
    <row r="3833" ht="12.75">
      <c r="O3833" s="62"/>
    </row>
    <row r="3834" ht="12.75">
      <c r="O3834" s="62"/>
    </row>
    <row r="3835" ht="12.75">
      <c r="O3835" s="62"/>
    </row>
    <row r="3836" ht="12.75">
      <c r="O3836" s="62"/>
    </row>
    <row r="3837" ht="12.75">
      <c r="O3837" s="62"/>
    </row>
    <row r="3838" ht="12.75">
      <c r="O3838" s="62"/>
    </row>
    <row r="3839" ht="12.75">
      <c r="O3839" s="62"/>
    </row>
    <row r="3840" ht="12.75">
      <c r="O3840" s="62"/>
    </row>
    <row r="3841" ht="12.75">
      <c r="O3841" s="62"/>
    </row>
    <row r="3842" ht="12.75">
      <c r="O3842" s="62"/>
    </row>
    <row r="3843" ht="12.75">
      <c r="O3843" s="62"/>
    </row>
    <row r="3844" ht="12.75">
      <c r="O3844" s="62"/>
    </row>
    <row r="3845" ht="12.75">
      <c r="O3845" s="62"/>
    </row>
    <row r="3846" ht="12.75">
      <c r="O3846" s="62"/>
    </row>
    <row r="3847" ht="12.75">
      <c r="O3847" s="62"/>
    </row>
    <row r="3848" ht="12.75">
      <c r="O3848" s="62"/>
    </row>
    <row r="3849" ht="12.75">
      <c r="O3849" s="62"/>
    </row>
    <row r="3850" ht="12.75">
      <c r="O3850" s="62"/>
    </row>
    <row r="3851" ht="12.75">
      <c r="O3851" s="62"/>
    </row>
    <row r="3852" ht="12.75">
      <c r="O3852" s="62"/>
    </row>
    <row r="3853" ht="12.75">
      <c r="O3853" s="62"/>
    </row>
    <row r="3854" ht="12.75">
      <c r="O3854" s="62"/>
    </row>
    <row r="3855" ht="12.75">
      <c r="O3855" s="62"/>
    </row>
    <row r="3856" ht="12.75">
      <c r="O3856" s="62"/>
    </row>
    <row r="3857" ht="12.75">
      <c r="O3857" s="62"/>
    </row>
    <row r="3858" ht="12.75">
      <c r="O3858" s="62"/>
    </row>
    <row r="3859" ht="12.75">
      <c r="O3859" s="62"/>
    </row>
    <row r="3860" ht="12.75">
      <c r="O3860" s="62"/>
    </row>
    <row r="3861" ht="12.75">
      <c r="O3861" s="62"/>
    </row>
    <row r="3862" ht="12.75">
      <c r="O3862" s="62"/>
    </row>
    <row r="3863" ht="12.75">
      <c r="O3863" s="62"/>
    </row>
    <row r="3864" ht="12.75">
      <c r="O3864" s="62"/>
    </row>
    <row r="3865" ht="12.75">
      <c r="O3865" s="62"/>
    </row>
    <row r="3866" ht="12.75">
      <c r="O3866" s="62"/>
    </row>
    <row r="3867" ht="12.75">
      <c r="O3867" s="62"/>
    </row>
    <row r="3868" ht="12.75">
      <c r="O3868" s="62"/>
    </row>
    <row r="3869" ht="12.75">
      <c r="O3869" s="62"/>
    </row>
    <row r="3870" ht="12.75">
      <c r="O3870" s="62"/>
    </row>
    <row r="3871" ht="12.75">
      <c r="O3871" s="62"/>
    </row>
    <row r="3872" ht="12.75">
      <c r="O3872" s="62"/>
    </row>
    <row r="3873" ht="12.75">
      <c r="O3873" s="62"/>
    </row>
    <row r="3874" ht="12.75">
      <c r="O3874" s="62"/>
    </row>
    <row r="3875" ht="12.75">
      <c r="O3875" s="62"/>
    </row>
    <row r="3876" ht="12.75">
      <c r="O3876" s="62"/>
    </row>
    <row r="3877" ht="12.75">
      <c r="O3877" s="62"/>
    </row>
    <row r="3878" ht="12.75">
      <c r="O3878" s="62"/>
    </row>
    <row r="3879" ht="12.75">
      <c r="O3879" s="62"/>
    </row>
    <row r="3880" ht="12.75">
      <c r="O3880" s="62"/>
    </row>
    <row r="3881" ht="12.75">
      <c r="O3881" s="62"/>
    </row>
    <row r="3882" ht="12.75">
      <c r="O3882" s="62"/>
    </row>
    <row r="3883" ht="12.75">
      <c r="O3883" s="62"/>
    </row>
    <row r="3884" ht="12.75">
      <c r="O3884" s="62"/>
    </row>
    <row r="3885" ht="12.75">
      <c r="O3885" s="62"/>
    </row>
    <row r="3886" ht="12.75">
      <c r="O3886" s="62"/>
    </row>
    <row r="3887" ht="12.75">
      <c r="O3887" s="62"/>
    </row>
    <row r="3888" ht="12.75">
      <c r="O3888" s="62"/>
    </row>
    <row r="3889" ht="12.75">
      <c r="O3889" s="62"/>
    </row>
    <row r="3890" ht="12.75">
      <c r="O3890" s="62"/>
    </row>
    <row r="3891" ht="12.75">
      <c r="O3891" s="62"/>
    </row>
    <row r="3892" ht="12.75">
      <c r="O3892" s="62"/>
    </row>
    <row r="3893" ht="12.75">
      <c r="O3893" s="62"/>
    </row>
    <row r="3894" ht="12.75">
      <c r="O3894" s="62"/>
    </row>
    <row r="3895" ht="12.75">
      <c r="O3895" s="62"/>
    </row>
    <row r="3896" ht="12.75">
      <c r="O3896" s="62"/>
    </row>
    <row r="3897" ht="12.75">
      <c r="O3897" s="62"/>
    </row>
    <row r="3898" ht="12.75">
      <c r="O3898" s="62"/>
    </row>
    <row r="3899" ht="12.75">
      <c r="O3899" s="62"/>
    </row>
    <row r="3900" ht="12.75">
      <c r="O3900" s="62"/>
    </row>
    <row r="3901" ht="12.75">
      <c r="O3901" s="62"/>
    </row>
    <row r="3902" ht="12.75">
      <c r="O3902" s="62"/>
    </row>
    <row r="3903" ht="12.75">
      <c r="O3903" s="62"/>
    </row>
    <row r="3904" ht="12.75">
      <c r="O3904" s="62"/>
    </row>
    <row r="3905" ht="12.75">
      <c r="O3905" s="62"/>
    </row>
    <row r="3906" ht="12.75">
      <c r="O3906" s="62"/>
    </row>
    <row r="3907" ht="12.75">
      <c r="O3907" s="62"/>
    </row>
    <row r="3908" ht="12.75">
      <c r="O3908" s="62"/>
    </row>
    <row r="3909" ht="12.75">
      <c r="O3909" s="62"/>
    </row>
    <row r="3910" ht="12.75">
      <c r="O3910" s="62"/>
    </row>
    <row r="3911" ht="12.75">
      <c r="O3911" s="62"/>
    </row>
    <row r="3912" ht="12.75">
      <c r="O3912" s="62"/>
    </row>
    <row r="3913" ht="12.75">
      <c r="O3913" s="62"/>
    </row>
    <row r="3914" ht="12.75">
      <c r="O3914" s="62"/>
    </row>
    <row r="3915" ht="12.75">
      <c r="O3915" s="62"/>
    </row>
    <row r="3916" ht="12.75">
      <c r="O3916" s="62"/>
    </row>
    <row r="3917" ht="12.75">
      <c r="O3917" s="62"/>
    </row>
    <row r="3918" ht="12.75">
      <c r="O3918" s="62"/>
    </row>
    <row r="3919" ht="12.75">
      <c r="O3919" s="62"/>
    </row>
    <row r="3920" ht="12.75">
      <c r="O3920" s="62"/>
    </row>
    <row r="3921" ht="12.75">
      <c r="O3921" s="62"/>
    </row>
    <row r="3922" ht="12.75">
      <c r="O3922" s="62"/>
    </row>
    <row r="3923" ht="12.75">
      <c r="O3923" s="62"/>
    </row>
    <row r="3924" ht="12.75">
      <c r="O3924" s="62"/>
    </row>
    <row r="3925" ht="12.75">
      <c r="O3925" s="62"/>
    </row>
    <row r="3926" ht="12.75">
      <c r="O3926" s="62"/>
    </row>
    <row r="3927" ht="12.75">
      <c r="O3927" s="62"/>
    </row>
    <row r="3928" ht="12.75">
      <c r="O3928" s="62"/>
    </row>
    <row r="3929" ht="12.75">
      <c r="O3929" s="62"/>
    </row>
    <row r="3930" ht="12.75">
      <c r="O3930" s="62"/>
    </row>
    <row r="3931" ht="12.75">
      <c r="O3931" s="62"/>
    </row>
    <row r="3932" ht="12.75">
      <c r="O3932" s="62"/>
    </row>
    <row r="3933" ht="12.75">
      <c r="O3933" s="62"/>
    </row>
    <row r="3934" ht="12.75">
      <c r="O3934" s="62"/>
    </row>
    <row r="3935" ht="12.75">
      <c r="O3935" s="62"/>
    </row>
    <row r="3936" ht="12.75">
      <c r="O3936" s="62"/>
    </row>
    <row r="3937" ht="12.75">
      <c r="O3937" s="62"/>
    </row>
    <row r="3938" ht="12.75">
      <c r="O3938" s="62"/>
    </row>
    <row r="3939" ht="12.75">
      <c r="O3939" s="62"/>
    </row>
    <row r="3940" ht="12.75">
      <c r="O3940" s="62"/>
    </row>
    <row r="3941" ht="12.75">
      <c r="O3941" s="62"/>
    </row>
    <row r="3942" ht="12.75">
      <c r="O3942" s="62"/>
    </row>
    <row r="3943" ht="12.75">
      <c r="O3943" s="62"/>
    </row>
    <row r="3944" ht="12.75">
      <c r="O3944" s="62"/>
    </row>
    <row r="3945" ht="12.75">
      <c r="O3945" s="62"/>
    </row>
    <row r="3946" ht="12.75">
      <c r="O3946" s="62"/>
    </row>
    <row r="3947" ht="12.75">
      <c r="O3947" s="62"/>
    </row>
    <row r="3948" ht="12.75">
      <c r="O3948" s="62"/>
    </row>
    <row r="3949" ht="12.75">
      <c r="O3949" s="62"/>
    </row>
    <row r="3950" ht="12.75">
      <c r="O3950" s="62"/>
    </row>
    <row r="3951" ht="12.75">
      <c r="O3951" s="62"/>
    </row>
    <row r="3952" ht="12.75">
      <c r="O3952" s="62"/>
    </row>
    <row r="3953" ht="12.75">
      <c r="O3953" s="62"/>
    </row>
    <row r="3954" ht="12.75">
      <c r="O3954" s="62"/>
    </row>
    <row r="3955" ht="12.75">
      <c r="O3955" s="62"/>
    </row>
    <row r="3956" ht="12.75">
      <c r="O3956" s="62"/>
    </row>
    <row r="3957" ht="12.75">
      <c r="O3957" s="62"/>
    </row>
    <row r="3958" ht="12.75">
      <c r="O3958" s="62"/>
    </row>
    <row r="3959" ht="12.75">
      <c r="O3959" s="62"/>
    </row>
    <row r="3960" ht="12.75">
      <c r="O3960" s="62"/>
    </row>
    <row r="3961" ht="12.75">
      <c r="O3961" s="62"/>
    </row>
    <row r="3962" ht="12.75">
      <c r="O3962" s="62"/>
    </row>
    <row r="3963" ht="12.75">
      <c r="O3963" s="62"/>
    </row>
    <row r="3964" ht="12.75">
      <c r="O3964" s="62"/>
    </row>
    <row r="3965" ht="12.75">
      <c r="O3965" s="62"/>
    </row>
    <row r="3966" ht="12.75">
      <c r="O3966" s="62"/>
    </row>
    <row r="3967" ht="12.75">
      <c r="O3967" s="62"/>
    </row>
    <row r="3968" ht="12.75">
      <c r="O3968" s="62"/>
    </row>
    <row r="3969" ht="12.75">
      <c r="O3969" s="62"/>
    </row>
    <row r="3970" ht="12.75">
      <c r="O3970" s="62"/>
    </row>
    <row r="3971" ht="12.75">
      <c r="O3971" s="62"/>
    </row>
    <row r="3972" ht="12.75">
      <c r="O3972" s="62"/>
    </row>
    <row r="3973" ht="12.75">
      <c r="O3973" s="62"/>
    </row>
    <row r="3974" ht="12.75">
      <c r="O3974" s="62"/>
    </row>
    <row r="3975" ht="12.75">
      <c r="O3975" s="62"/>
    </row>
    <row r="3976" ht="12.75">
      <c r="O3976" s="62"/>
    </row>
    <row r="3977" ht="12.75">
      <c r="O3977" s="62"/>
    </row>
    <row r="3978" ht="12.75">
      <c r="O3978" s="62"/>
    </row>
    <row r="3979" ht="12.75">
      <c r="O3979" s="62"/>
    </row>
    <row r="3980" ht="12.75">
      <c r="O3980" s="62"/>
    </row>
    <row r="3981" ht="12.75">
      <c r="O3981" s="62"/>
    </row>
    <row r="3982" ht="12.75">
      <c r="O3982" s="62"/>
    </row>
    <row r="3983" ht="12.75">
      <c r="O3983" s="62"/>
    </row>
    <row r="3984" ht="12.75">
      <c r="O3984" s="62"/>
    </row>
    <row r="3985" ht="12.75">
      <c r="O3985" s="62"/>
    </row>
    <row r="3986" ht="12.75">
      <c r="O3986" s="62"/>
    </row>
    <row r="3987" ht="12.75">
      <c r="O3987" s="62"/>
    </row>
    <row r="3988" ht="12.75">
      <c r="O3988" s="62"/>
    </row>
    <row r="3989" ht="12.75">
      <c r="O3989" s="62"/>
    </row>
    <row r="3990" ht="12.75">
      <c r="O3990" s="62"/>
    </row>
    <row r="3991" ht="12.75">
      <c r="O3991" s="62"/>
    </row>
    <row r="3992" ht="12.75">
      <c r="O3992" s="62"/>
    </row>
    <row r="3993" ht="12.75">
      <c r="O3993" s="62"/>
    </row>
    <row r="3994" ht="12.75">
      <c r="O3994" s="62"/>
    </row>
    <row r="3995" ht="12.75">
      <c r="O3995" s="62"/>
    </row>
    <row r="3996" ht="12.75">
      <c r="O3996" s="62"/>
    </row>
    <row r="3997" ht="12.75">
      <c r="O3997" s="62"/>
    </row>
    <row r="3998" ht="12.75">
      <c r="O3998" s="62"/>
    </row>
    <row r="3999" ht="12.75">
      <c r="O3999" s="62"/>
    </row>
    <row r="4000" ht="12.75">
      <c r="O4000" s="62"/>
    </row>
    <row r="4001" ht="12.75">
      <c r="O4001" s="62"/>
    </row>
    <row r="4002" ht="12.75">
      <c r="O4002" s="62"/>
    </row>
    <row r="4003" ht="12.75">
      <c r="O4003" s="62"/>
    </row>
    <row r="4004" ht="12.75">
      <c r="O4004" s="62"/>
    </row>
    <row r="4005" ht="12.75">
      <c r="O4005" s="62"/>
    </row>
    <row r="4006" ht="12.75">
      <c r="O4006" s="62"/>
    </row>
    <row r="4007" ht="12.75">
      <c r="O4007" s="62"/>
    </row>
    <row r="4008" ht="12.75">
      <c r="O4008" s="62"/>
    </row>
    <row r="4009" ht="12.75">
      <c r="O4009" s="62"/>
    </row>
    <row r="4010" ht="12.75">
      <c r="O4010" s="62"/>
    </row>
    <row r="4011" ht="12.75">
      <c r="O4011" s="62"/>
    </row>
    <row r="4012" ht="12.75">
      <c r="O4012" s="62"/>
    </row>
    <row r="4013" ht="12.75">
      <c r="O4013" s="62"/>
    </row>
    <row r="4014" ht="12.75">
      <c r="O4014" s="62"/>
    </row>
    <row r="4015" ht="12.75">
      <c r="O4015" s="62"/>
    </row>
    <row r="4016" ht="12.75">
      <c r="O4016" s="62"/>
    </row>
    <row r="4017" ht="12.75">
      <c r="O4017" s="62"/>
    </row>
    <row r="4018" ht="12.75">
      <c r="O4018" s="62"/>
    </row>
    <row r="4019" ht="12.75">
      <c r="O4019" s="62"/>
    </row>
    <row r="4020" ht="12.75">
      <c r="O4020" s="62"/>
    </row>
    <row r="4021" ht="12.75">
      <c r="O4021" s="62"/>
    </row>
    <row r="4022" ht="12.75">
      <c r="O4022" s="62"/>
    </row>
    <row r="4023" ht="12.75">
      <c r="O4023" s="62"/>
    </row>
    <row r="4024" ht="12.75">
      <c r="O4024" s="62"/>
    </row>
    <row r="4025" ht="12.75">
      <c r="O4025" s="62"/>
    </row>
    <row r="4026" ht="12.75">
      <c r="O4026" s="62"/>
    </row>
    <row r="4027" ht="12.75">
      <c r="O4027" s="62"/>
    </row>
    <row r="4028" ht="12.75">
      <c r="O4028" s="62"/>
    </row>
    <row r="4029" ht="12.75">
      <c r="O4029" s="62"/>
    </row>
    <row r="4030" ht="12.75">
      <c r="O4030" s="62"/>
    </row>
    <row r="4031" ht="12.75">
      <c r="O4031" s="62"/>
    </row>
    <row r="4032" ht="12.75">
      <c r="O4032" s="62"/>
    </row>
    <row r="4033" ht="12.75">
      <c r="O4033" s="62"/>
    </row>
    <row r="4034" ht="12.75">
      <c r="O4034" s="62"/>
    </row>
    <row r="4035" ht="12.75">
      <c r="O4035" s="62"/>
    </row>
    <row r="4036" ht="12.75">
      <c r="O4036" s="62"/>
    </row>
    <row r="4037" ht="12.75">
      <c r="O4037" s="62"/>
    </row>
    <row r="4038" ht="12.75">
      <c r="O4038" s="62"/>
    </row>
    <row r="4039" ht="12.75">
      <c r="O4039" s="62"/>
    </row>
    <row r="4040" ht="12.75">
      <c r="O4040" s="62"/>
    </row>
    <row r="4041" ht="12.75">
      <c r="O4041" s="62"/>
    </row>
    <row r="4042" ht="12.75">
      <c r="O4042" s="62"/>
    </row>
    <row r="4043" ht="12.75">
      <c r="O4043" s="62"/>
    </row>
    <row r="4044" ht="12.75">
      <c r="O4044" s="62"/>
    </row>
    <row r="4045" ht="12.75">
      <c r="O4045" s="62"/>
    </row>
    <row r="4046" ht="12.75">
      <c r="O4046" s="62"/>
    </row>
    <row r="4047" ht="12.75">
      <c r="O4047" s="62"/>
    </row>
    <row r="4048" ht="12.75">
      <c r="O4048" s="62"/>
    </row>
    <row r="4049" ht="12.75">
      <c r="O4049" s="62"/>
    </row>
    <row r="4050" ht="12.75">
      <c r="O4050" s="62"/>
    </row>
    <row r="4051" ht="12.75">
      <c r="O4051" s="62"/>
    </row>
    <row r="4052" ht="12.75">
      <c r="O4052" s="62"/>
    </row>
    <row r="4053" ht="12.75">
      <c r="O4053" s="62"/>
    </row>
    <row r="4054" ht="12.75">
      <c r="O4054" s="62"/>
    </row>
    <row r="4055" ht="12.75">
      <c r="O4055" s="62"/>
    </row>
    <row r="4056" ht="12.75">
      <c r="O4056" s="62"/>
    </row>
    <row r="4057" ht="12.75">
      <c r="O4057" s="62"/>
    </row>
    <row r="4058" ht="12.75">
      <c r="O4058" s="62"/>
    </row>
    <row r="4059" ht="12.75">
      <c r="O4059" s="62"/>
    </row>
    <row r="4060" ht="12.75">
      <c r="O4060" s="62"/>
    </row>
    <row r="4061" ht="12.75">
      <c r="O4061" s="62"/>
    </row>
    <row r="4062" ht="12.75">
      <c r="O4062" s="62"/>
    </row>
    <row r="4063" ht="12.75">
      <c r="O4063" s="62"/>
    </row>
    <row r="4064" ht="12.75">
      <c r="O4064" s="62"/>
    </row>
    <row r="4065" ht="12.75">
      <c r="O4065" s="62"/>
    </row>
    <row r="4066" ht="12.75">
      <c r="O4066" s="62"/>
    </row>
    <row r="4067" ht="12.75">
      <c r="O4067" s="62"/>
    </row>
    <row r="4068" ht="12.75">
      <c r="O4068" s="62"/>
    </row>
    <row r="4069" ht="12.75">
      <c r="O4069" s="62"/>
    </row>
    <row r="4070" ht="12.75">
      <c r="O4070" s="62"/>
    </row>
    <row r="4071" ht="12.75">
      <c r="O4071" s="62"/>
    </row>
    <row r="4072" ht="12.75">
      <c r="O4072" s="62"/>
    </row>
    <row r="4073" ht="12.75">
      <c r="O4073" s="62"/>
    </row>
    <row r="4074" ht="12.75">
      <c r="O4074" s="62"/>
    </row>
    <row r="4075" ht="12.75">
      <c r="O4075" s="62"/>
    </row>
    <row r="4076" ht="12.75">
      <c r="O4076" s="62"/>
    </row>
    <row r="4077" ht="12.75">
      <c r="O4077" s="62"/>
    </row>
    <row r="4078" ht="12.75">
      <c r="O4078" s="62"/>
    </row>
    <row r="4079" ht="12.75">
      <c r="O4079" s="62"/>
    </row>
    <row r="4080" ht="12.75">
      <c r="O4080" s="62"/>
    </row>
    <row r="4081" ht="12.75">
      <c r="O4081" s="62"/>
    </row>
    <row r="4082" ht="12.75">
      <c r="O4082" s="62"/>
    </row>
    <row r="4083" ht="12.75">
      <c r="O4083" s="62"/>
    </row>
    <row r="4084" ht="12.75">
      <c r="O4084" s="62"/>
    </row>
    <row r="4085" ht="12.75">
      <c r="O4085" s="62"/>
    </row>
    <row r="4086" ht="12.75">
      <c r="O4086" s="62"/>
    </row>
    <row r="4087" ht="12.75">
      <c r="O4087" s="62"/>
    </row>
    <row r="4088" ht="12.75">
      <c r="O4088" s="62"/>
    </row>
    <row r="4089" ht="12.75">
      <c r="O4089" s="62"/>
    </row>
    <row r="4090" ht="12.75">
      <c r="O4090" s="62"/>
    </row>
    <row r="4091" ht="12.75">
      <c r="O4091" s="62"/>
    </row>
    <row r="4092" ht="12.75">
      <c r="O4092" s="62"/>
    </row>
    <row r="4093" ht="12.75">
      <c r="O4093" s="62"/>
    </row>
    <row r="4094" ht="12.75">
      <c r="O4094" s="62"/>
    </row>
    <row r="4095" ht="12.75">
      <c r="O4095" s="62"/>
    </row>
    <row r="4096" ht="12.75">
      <c r="O4096" s="62"/>
    </row>
    <row r="4097" ht="12.75">
      <c r="O4097" s="62"/>
    </row>
    <row r="4098" ht="12.75">
      <c r="O4098" s="62"/>
    </row>
    <row r="4099" ht="12.75">
      <c r="O4099" s="62"/>
    </row>
    <row r="4100" ht="12.75">
      <c r="O4100" s="62"/>
    </row>
    <row r="4101" ht="12.75">
      <c r="O4101" s="62"/>
    </row>
    <row r="4102" ht="12.75">
      <c r="O4102" s="62"/>
    </row>
    <row r="4103" ht="12.75">
      <c r="O4103" s="62"/>
    </row>
    <row r="4104" ht="12.75">
      <c r="O4104" s="62"/>
    </row>
    <row r="4105" ht="12.75">
      <c r="O4105" s="62"/>
    </row>
    <row r="4106" ht="12.75">
      <c r="O4106" s="62"/>
    </row>
    <row r="4107" ht="12.75">
      <c r="O4107" s="62"/>
    </row>
    <row r="4108" ht="12.75">
      <c r="O4108" s="62"/>
    </row>
    <row r="4109" ht="12.75">
      <c r="O4109" s="62"/>
    </row>
    <row r="4110" ht="12.75">
      <c r="O4110" s="62"/>
    </row>
    <row r="4111" ht="12.75">
      <c r="O4111" s="62"/>
    </row>
    <row r="4112" ht="12.75">
      <c r="O4112" s="62"/>
    </row>
    <row r="4113" ht="12.75">
      <c r="O4113" s="62"/>
    </row>
    <row r="4114" ht="12.75">
      <c r="O4114" s="62"/>
    </row>
    <row r="4115" ht="12.75">
      <c r="O4115" s="62"/>
    </row>
    <row r="4116" ht="12.75">
      <c r="O4116" s="62"/>
    </row>
    <row r="4117" ht="12.75">
      <c r="O4117" s="62"/>
    </row>
    <row r="4118" ht="12.75">
      <c r="O4118" s="62"/>
    </row>
    <row r="4119" ht="12.75">
      <c r="O4119" s="62"/>
    </row>
    <row r="4120" ht="12.75">
      <c r="O4120" s="62"/>
    </row>
    <row r="4121" ht="12.75">
      <c r="O4121" s="62"/>
    </row>
    <row r="4122" ht="12.75">
      <c r="O4122" s="62"/>
    </row>
    <row r="4123" ht="12.75">
      <c r="O4123" s="62"/>
    </row>
    <row r="4124" ht="12.75">
      <c r="O4124" s="62"/>
    </row>
    <row r="4125" ht="12.75">
      <c r="O4125" s="62"/>
    </row>
    <row r="4126" ht="12.75">
      <c r="O4126" s="62"/>
    </row>
    <row r="4127" ht="12.75">
      <c r="O4127" s="62"/>
    </row>
    <row r="4128" ht="12.75">
      <c r="O4128" s="62"/>
    </row>
    <row r="4129" ht="12.75">
      <c r="O4129" s="62"/>
    </row>
    <row r="4130" ht="12.75">
      <c r="O4130" s="62"/>
    </row>
    <row r="4131" ht="12.75">
      <c r="O4131" s="62"/>
    </row>
    <row r="4132" ht="12.75">
      <c r="O4132" s="62"/>
    </row>
    <row r="4133" ht="12.75">
      <c r="O4133" s="62"/>
    </row>
    <row r="4134" ht="12.75">
      <c r="O4134" s="62"/>
    </row>
    <row r="4135" ht="12.75">
      <c r="O4135" s="62"/>
    </row>
    <row r="4136" ht="12.75">
      <c r="O4136" s="62"/>
    </row>
    <row r="4137" ht="12.75">
      <c r="O4137" s="62"/>
    </row>
    <row r="4138" ht="12.75">
      <c r="O4138" s="62"/>
    </row>
    <row r="4139" ht="12.75">
      <c r="O4139" s="62"/>
    </row>
    <row r="4140" ht="12.75">
      <c r="O4140" s="62"/>
    </row>
    <row r="4141" ht="12.75">
      <c r="O4141" s="62"/>
    </row>
    <row r="4142" ht="12.75">
      <c r="O4142" s="62"/>
    </row>
    <row r="4143" ht="12.75">
      <c r="O4143" s="62"/>
    </row>
    <row r="4144" ht="12.75">
      <c r="O4144" s="62"/>
    </row>
    <row r="4145" ht="12.75">
      <c r="O4145" s="62"/>
    </row>
    <row r="4146" ht="12.75">
      <c r="O4146" s="62"/>
    </row>
    <row r="4147" ht="12.75">
      <c r="O4147" s="62"/>
    </row>
    <row r="4148" ht="12.75">
      <c r="O4148" s="62"/>
    </row>
    <row r="4149" ht="12.75">
      <c r="O4149" s="62"/>
    </row>
    <row r="4150" ht="12.75">
      <c r="O4150" s="62"/>
    </row>
    <row r="4151" ht="12.75">
      <c r="O4151" s="62"/>
    </row>
    <row r="4152" ht="12.75">
      <c r="O4152" s="62"/>
    </row>
    <row r="4153" ht="12.75">
      <c r="O4153" s="62"/>
    </row>
    <row r="4154" ht="12.75">
      <c r="O4154" s="62"/>
    </row>
    <row r="4155" ht="12.75">
      <c r="O4155" s="62"/>
    </row>
    <row r="4156" ht="12.75">
      <c r="O4156" s="62"/>
    </row>
    <row r="4157" ht="12.75">
      <c r="O4157" s="62"/>
    </row>
    <row r="4158" ht="12.75">
      <c r="O4158" s="62"/>
    </row>
    <row r="4159" ht="12.75">
      <c r="O4159" s="62"/>
    </row>
    <row r="4160" ht="12.75">
      <c r="O4160" s="62"/>
    </row>
    <row r="4161" ht="12.75">
      <c r="O4161" s="62"/>
    </row>
    <row r="4162" ht="12.75">
      <c r="O4162" s="62"/>
    </row>
    <row r="4163" ht="12.75">
      <c r="O4163" s="62"/>
    </row>
    <row r="4164" ht="12.75">
      <c r="O4164" s="62"/>
    </row>
    <row r="4165" ht="12.75">
      <c r="O4165" s="62"/>
    </row>
    <row r="4166" ht="12.75">
      <c r="O4166" s="62"/>
    </row>
    <row r="4167" ht="12.75">
      <c r="O4167" s="62"/>
    </row>
    <row r="4168" ht="12.75">
      <c r="O4168" s="62"/>
    </row>
    <row r="4169" ht="12.75">
      <c r="O4169" s="62"/>
    </row>
    <row r="4170" ht="12.75">
      <c r="O4170" s="62"/>
    </row>
    <row r="4171" ht="12.75">
      <c r="O4171" s="62"/>
    </row>
    <row r="4172" ht="12.75">
      <c r="O4172" s="62"/>
    </row>
    <row r="4173" ht="12.75">
      <c r="O4173" s="62"/>
    </row>
    <row r="4174" ht="12.75">
      <c r="O4174" s="62"/>
    </row>
    <row r="4175" ht="12.75">
      <c r="O4175" s="62"/>
    </row>
    <row r="4176" ht="12.75">
      <c r="O4176" s="62"/>
    </row>
    <row r="4177" ht="12.75">
      <c r="O4177" s="62"/>
    </row>
    <row r="4178" ht="12.75">
      <c r="O4178" s="62"/>
    </row>
    <row r="4179" ht="12.75">
      <c r="O4179" s="62"/>
    </row>
    <row r="4180" ht="12.75">
      <c r="O4180" s="62"/>
    </row>
    <row r="4181" ht="12.75">
      <c r="O4181" s="62"/>
    </row>
    <row r="4182" ht="12.75">
      <c r="O4182" s="62"/>
    </row>
    <row r="4183" ht="12.75">
      <c r="O4183" s="62"/>
    </row>
    <row r="4184" ht="12.75">
      <c r="O4184" s="62"/>
    </row>
    <row r="4185" ht="12.75">
      <c r="O4185" s="62"/>
    </row>
    <row r="4186" ht="12.75">
      <c r="O4186" s="62"/>
    </row>
    <row r="4187" ht="12.75">
      <c r="O4187" s="62"/>
    </row>
    <row r="4188" ht="12.75">
      <c r="O4188" s="62"/>
    </row>
    <row r="4189" ht="12.75">
      <c r="O4189" s="62"/>
    </row>
    <row r="4190" ht="12.75">
      <c r="O4190" s="62"/>
    </row>
    <row r="4191" ht="12.75">
      <c r="O4191" s="62"/>
    </row>
    <row r="4192" ht="12.75">
      <c r="O4192" s="62"/>
    </row>
    <row r="4193" ht="12.75">
      <c r="O4193" s="62"/>
    </row>
    <row r="4194" ht="12.75">
      <c r="O4194" s="62"/>
    </row>
    <row r="4195" ht="12.75">
      <c r="O4195" s="62"/>
    </row>
    <row r="4196" ht="12.75">
      <c r="O4196" s="62"/>
    </row>
    <row r="4197" ht="12.75">
      <c r="O4197" s="62"/>
    </row>
    <row r="4198" ht="12.75">
      <c r="O4198" s="62"/>
    </row>
    <row r="4199" ht="12.75">
      <c r="O4199" s="62"/>
    </row>
    <row r="4200" ht="12.75">
      <c r="O4200" s="62"/>
    </row>
    <row r="4201" ht="12.75">
      <c r="O4201" s="62"/>
    </row>
    <row r="4202" ht="12.75">
      <c r="O4202" s="62"/>
    </row>
    <row r="4203" ht="12.75">
      <c r="O4203" s="62"/>
    </row>
    <row r="4204" ht="12.75">
      <c r="O4204" s="62"/>
    </row>
    <row r="4205" ht="12.75">
      <c r="O4205" s="62"/>
    </row>
    <row r="4206" ht="12.75">
      <c r="O4206" s="62"/>
    </row>
    <row r="4207" ht="12.75">
      <c r="O4207" s="62"/>
    </row>
    <row r="4208" ht="12.75">
      <c r="O4208" s="62"/>
    </row>
    <row r="4209" ht="12.75">
      <c r="O4209" s="62"/>
    </row>
    <row r="4210" ht="12.75">
      <c r="O4210" s="62"/>
    </row>
    <row r="4211" ht="12.75">
      <c r="O4211" s="62"/>
    </row>
    <row r="4212" ht="12.75">
      <c r="O4212" s="62"/>
    </row>
    <row r="4213" ht="12.75">
      <c r="O4213" s="62"/>
    </row>
    <row r="4214" ht="12.75">
      <c r="O4214" s="62"/>
    </row>
    <row r="4215" ht="12.75">
      <c r="O4215" s="62"/>
    </row>
    <row r="4216" ht="12.75">
      <c r="O4216" s="62"/>
    </row>
    <row r="4217" ht="12.75">
      <c r="O4217" s="62"/>
    </row>
    <row r="4218" ht="12.75">
      <c r="O4218" s="62"/>
    </row>
    <row r="4219" ht="12.75">
      <c r="O4219" s="62"/>
    </row>
    <row r="4220" ht="12.75">
      <c r="O4220" s="62"/>
    </row>
    <row r="4221" ht="12.75">
      <c r="O4221" s="62"/>
    </row>
    <row r="4222" ht="12.75">
      <c r="O4222" s="62"/>
    </row>
    <row r="4223" ht="12.75">
      <c r="O4223" s="62"/>
    </row>
    <row r="4224" ht="12.75">
      <c r="O4224" s="62"/>
    </row>
    <row r="4225" ht="12.75">
      <c r="O4225" s="62"/>
    </row>
    <row r="4226" ht="12.75">
      <c r="O4226" s="62"/>
    </row>
    <row r="4227" ht="12.75">
      <c r="O4227" s="62"/>
    </row>
    <row r="4228" ht="12.75">
      <c r="O4228" s="62"/>
    </row>
    <row r="4229" ht="12.75">
      <c r="O4229" s="62"/>
    </row>
    <row r="4230" ht="12.75">
      <c r="O4230" s="62"/>
    </row>
    <row r="4231" ht="12.75">
      <c r="O4231" s="62"/>
    </row>
    <row r="4232" ht="12.75">
      <c r="O4232" s="62"/>
    </row>
    <row r="4233" ht="12.75">
      <c r="O4233" s="62"/>
    </row>
    <row r="4234" ht="12.75">
      <c r="O4234" s="62"/>
    </row>
    <row r="4235" ht="12.75">
      <c r="O4235" s="62"/>
    </row>
    <row r="4236" ht="12.75">
      <c r="O4236" s="62"/>
    </row>
    <row r="4237" ht="12.75">
      <c r="O4237" s="62"/>
    </row>
    <row r="4238" ht="12.75">
      <c r="O4238" s="62"/>
    </row>
    <row r="4239" ht="12.75">
      <c r="O4239" s="62"/>
    </row>
    <row r="4240" ht="12.75">
      <c r="O4240" s="62"/>
    </row>
    <row r="4241" ht="12.75">
      <c r="O4241" s="62"/>
    </row>
    <row r="4242" ht="12.75">
      <c r="O4242" s="62"/>
    </row>
    <row r="4243" ht="12.75">
      <c r="O4243" s="62"/>
    </row>
    <row r="4244" ht="12.75">
      <c r="O4244" s="62"/>
    </row>
    <row r="4245" ht="12.75">
      <c r="O4245" s="62"/>
    </row>
    <row r="4246" ht="12.75">
      <c r="O4246" s="62"/>
    </row>
    <row r="4247" ht="12.75">
      <c r="O4247" s="62"/>
    </row>
    <row r="4248" ht="12.75">
      <c r="O4248" s="62"/>
    </row>
    <row r="4249" ht="12.75">
      <c r="O4249" s="62"/>
    </row>
    <row r="4250" ht="12.75">
      <c r="O4250" s="62"/>
    </row>
    <row r="4251" ht="12.75">
      <c r="O4251" s="62"/>
    </row>
    <row r="4252" ht="12.75">
      <c r="O4252" s="62"/>
    </row>
    <row r="4253" ht="12.75">
      <c r="O4253" s="62"/>
    </row>
    <row r="4254" ht="12.75">
      <c r="O4254" s="62"/>
    </row>
    <row r="4255" ht="12.75">
      <c r="O4255" s="62"/>
    </row>
    <row r="4256" ht="12.75">
      <c r="O4256" s="62"/>
    </row>
    <row r="4257" ht="12.75">
      <c r="O4257" s="62"/>
    </row>
    <row r="4258" ht="12.75">
      <c r="O4258" s="62"/>
    </row>
    <row r="4259" ht="12.75">
      <c r="O4259" s="62"/>
    </row>
    <row r="4260" ht="12.75">
      <c r="O4260" s="62"/>
    </row>
    <row r="4261" ht="12.75">
      <c r="O4261" s="62"/>
    </row>
    <row r="4262" ht="12.75">
      <c r="O4262" s="62"/>
    </row>
    <row r="4263" ht="12.75">
      <c r="O4263" s="62"/>
    </row>
    <row r="4264" ht="12.75">
      <c r="O4264" s="62"/>
    </row>
    <row r="4265" ht="12.75">
      <c r="O4265" s="62"/>
    </row>
    <row r="4266" ht="12.75">
      <c r="O4266" s="62"/>
    </row>
    <row r="4267" ht="12.75">
      <c r="O4267" s="62"/>
    </row>
    <row r="4268" ht="12.75">
      <c r="O4268" s="62"/>
    </row>
    <row r="4269" ht="12.75">
      <c r="O4269" s="62"/>
    </row>
    <row r="4270" ht="12.75">
      <c r="O4270" s="62"/>
    </row>
    <row r="4271" ht="12.75">
      <c r="O4271" s="62"/>
    </row>
    <row r="4272" ht="12.75">
      <c r="O4272" s="62"/>
    </row>
    <row r="4273" ht="12.75">
      <c r="O4273" s="62"/>
    </row>
    <row r="4274" ht="12.75">
      <c r="O4274" s="62"/>
    </row>
    <row r="4275" ht="12.75">
      <c r="O4275" s="62"/>
    </row>
    <row r="4276" ht="12.75">
      <c r="O4276" s="62"/>
    </row>
    <row r="4277" ht="12.75">
      <c r="O4277" s="62"/>
    </row>
    <row r="4278" ht="12.75">
      <c r="O4278" s="62"/>
    </row>
    <row r="4279" ht="12.75">
      <c r="O4279" s="62"/>
    </row>
    <row r="4280" ht="12.75">
      <c r="O4280" s="62"/>
    </row>
    <row r="4281" ht="12.75">
      <c r="O4281" s="62"/>
    </row>
    <row r="4282" ht="12.75">
      <c r="O4282" s="62"/>
    </row>
    <row r="4283" ht="12.75">
      <c r="O4283" s="62"/>
    </row>
    <row r="4284" ht="12.75">
      <c r="O4284" s="62"/>
    </row>
    <row r="4285" ht="12.75">
      <c r="O4285" s="62"/>
    </row>
    <row r="4286" ht="12.75">
      <c r="O4286" s="62"/>
    </row>
    <row r="4287" ht="12.75">
      <c r="O4287" s="62"/>
    </row>
    <row r="4288" ht="12.75">
      <c r="O4288" s="62"/>
    </row>
    <row r="4289" ht="12.75">
      <c r="O4289" s="62"/>
    </row>
    <row r="4290" ht="12.75">
      <c r="O4290" s="62"/>
    </row>
    <row r="4291" ht="12.75">
      <c r="O4291" s="62"/>
    </row>
    <row r="4292" ht="12.75">
      <c r="O4292" s="62"/>
    </row>
    <row r="4293" ht="12.75">
      <c r="O4293" s="62"/>
    </row>
    <row r="4294" ht="12.75">
      <c r="O4294" s="62"/>
    </row>
    <row r="4295" ht="12.75">
      <c r="O4295" s="62"/>
    </row>
    <row r="4296" ht="12.75">
      <c r="O4296" s="62"/>
    </row>
    <row r="4297" ht="12.75">
      <c r="O4297" s="62"/>
    </row>
    <row r="4298" ht="12.75">
      <c r="O4298" s="62"/>
    </row>
    <row r="4299" ht="12.75">
      <c r="O4299" s="62"/>
    </row>
    <row r="4300" ht="12.75">
      <c r="O4300" s="62"/>
    </row>
    <row r="4301" ht="12.75">
      <c r="O4301" s="62"/>
    </row>
    <row r="4302" ht="12.75">
      <c r="O4302" s="62"/>
    </row>
    <row r="4303" ht="12.75">
      <c r="O4303" s="62"/>
    </row>
    <row r="4304" ht="12.75">
      <c r="O4304" s="62"/>
    </row>
    <row r="4305" ht="12.75">
      <c r="O4305" s="62"/>
    </row>
    <row r="4306" ht="12.75">
      <c r="O4306" s="62"/>
    </row>
    <row r="4307" ht="12.75">
      <c r="O4307" s="62"/>
    </row>
    <row r="4308" ht="12.75">
      <c r="O4308" s="62"/>
    </row>
    <row r="4309" ht="12.75">
      <c r="O4309" s="62"/>
    </row>
    <row r="4310" ht="12.75">
      <c r="O4310" s="62"/>
    </row>
    <row r="4311" ht="12.75">
      <c r="O4311" s="62"/>
    </row>
    <row r="4312" ht="12.75">
      <c r="O4312" s="62"/>
    </row>
    <row r="4313" ht="12.75">
      <c r="O4313" s="62"/>
    </row>
    <row r="4314" ht="12.75">
      <c r="O4314" s="62"/>
    </row>
    <row r="4315" ht="12.75">
      <c r="O4315" s="62"/>
    </row>
    <row r="4316" ht="12.75">
      <c r="O4316" s="62"/>
    </row>
    <row r="4317" ht="12.75">
      <c r="O4317" s="62"/>
    </row>
    <row r="4318" ht="12.75">
      <c r="O4318" s="62"/>
    </row>
    <row r="4319" ht="12.75">
      <c r="O4319" s="62"/>
    </row>
    <row r="4320" ht="12.75">
      <c r="O4320" s="62"/>
    </row>
    <row r="4321" ht="12.75">
      <c r="O4321" s="62"/>
    </row>
    <row r="4322" ht="12.75">
      <c r="O4322" s="62"/>
    </row>
    <row r="4323" ht="12.75">
      <c r="O4323" s="62"/>
    </row>
    <row r="4324" ht="12.75">
      <c r="O4324" s="62"/>
    </row>
    <row r="4325" ht="12.75">
      <c r="O4325" s="62"/>
    </row>
    <row r="4326" ht="12.75">
      <c r="O4326" s="62"/>
    </row>
    <row r="4327" ht="12.75">
      <c r="O4327" s="62"/>
    </row>
    <row r="4328" ht="12.75">
      <c r="O4328" s="62"/>
    </row>
    <row r="4329" ht="12.75">
      <c r="O4329" s="62"/>
    </row>
    <row r="4330" ht="12.75">
      <c r="O4330" s="62"/>
    </row>
    <row r="4331" ht="12.75">
      <c r="O4331" s="62"/>
    </row>
    <row r="4332" ht="12.75">
      <c r="O4332" s="62"/>
    </row>
    <row r="4333" ht="12.75">
      <c r="O4333" s="62"/>
    </row>
    <row r="4334" ht="12.75">
      <c r="O4334" s="62"/>
    </row>
    <row r="4335" ht="12.75">
      <c r="O4335" s="62"/>
    </row>
    <row r="4336" ht="12.75">
      <c r="O4336" s="62"/>
    </row>
    <row r="4337" ht="12.75">
      <c r="O4337" s="62"/>
    </row>
    <row r="4338" ht="12.75">
      <c r="O4338" s="62"/>
    </row>
    <row r="4339" ht="12.75">
      <c r="O4339" s="62"/>
    </row>
    <row r="4340" ht="12.75">
      <c r="O4340" s="62"/>
    </row>
    <row r="4341" ht="12.75">
      <c r="O4341" s="62"/>
    </row>
    <row r="4342" ht="12.75">
      <c r="O4342" s="62"/>
    </row>
    <row r="4343" ht="12.75">
      <c r="O4343" s="62"/>
    </row>
    <row r="4344" ht="12.75">
      <c r="O4344" s="62"/>
    </row>
    <row r="4345" ht="12.75">
      <c r="O4345" s="62"/>
    </row>
    <row r="4346" ht="12.75">
      <c r="O4346" s="62"/>
    </row>
    <row r="4347" ht="12.75">
      <c r="O4347" s="62"/>
    </row>
    <row r="4348" ht="12.75">
      <c r="O4348" s="62"/>
    </row>
    <row r="4349" ht="12.75">
      <c r="O4349" s="62"/>
    </row>
    <row r="4350" ht="12.75">
      <c r="O4350" s="62"/>
    </row>
    <row r="4351" ht="12.75">
      <c r="O4351" s="62"/>
    </row>
    <row r="4352" ht="12.75">
      <c r="O4352" s="62"/>
    </row>
    <row r="4353" ht="12.75">
      <c r="O4353" s="62"/>
    </row>
    <row r="4354" ht="12.75">
      <c r="O4354" s="62"/>
    </row>
    <row r="4355" ht="12.75">
      <c r="O4355" s="62"/>
    </row>
    <row r="4356" ht="12.75">
      <c r="O4356" s="62"/>
    </row>
    <row r="4357" ht="12.75">
      <c r="O4357" s="62"/>
    </row>
    <row r="4358" ht="12.75">
      <c r="O4358" s="62"/>
    </row>
    <row r="4359" ht="12.75">
      <c r="O4359" s="62"/>
    </row>
    <row r="4360" ht="12.75">
      <c r="O4360" s="62"/>
    </row>
    <row r="4361" ht="12.75">
      <c r="O4361" s="62"/>
    </row>
    <row r="4362" ht="12.75">
      <c r="O4362" s="62"/>
    </row>
    <row r="4363" ht="12.75">
      <c r="O4363" s="62"/>
    </row>
    <row r="4364" ht="12.75">
      <c r="O4364" s="62"/>
    </row>
    <row r="4365" ht="12.75">
      <c r="O4365" s="62"/>
    </row>
    <row r="4366" ht="12.75">
      <c r="O4366" s="62"/>
    </row>
    <row r="4367" ht="12.75">
      <c r="O4367" s="62"/>
    </row>
    <row r="4368" ht="12.75">
      <c r="O4368" s="62"/>
    </row>
    <row r="4369" ht="12.75">
      <c r="O4369" s="62"/>
    </row>
    <row r="4370" ht="12.75">
      <c r="O4370" s="62"/>
    </row>
    <row r="4371" ht="12.75">
      <c r="O4371" s="62"/>
    </row>
    <row r="4372" ht="12.75">
      <c r="O4372" s="62"/>
    </row>
    <row r="4373" ht="12.75">
      <c r="O4373" s="62"/>
    </row>
    <row r="4374" ht="12.75">
      <c r="O4374" s="62"/>
    </row>
    <row r="4375" ht="12.75">
      <c r="O4375" s="62"/>
    </row>
    <row r="4376" ht="12.75">
      <c r="O4376" s="62"/>
    </row>
    <row r="4377" ht="12.75">
      <c r="O4377" s="62"/>
    </row>
    <row r="4378" ht="12.75">
      <c r="O4378" s="62"/>
    </row>
    <row r="4379" ht="12.75">
      <c r="O4379" s="62"/>
    </row>
    <row r="4380" ht="12.75">
      <c r="O4380" s="62"/>
    </row>
    <row r="4381" ht="12.75">
      <c r="O4381" s="62"/>
    </row>
    <row r="4382" ht="12.75">
      <c r="O4382" s="62"/>
    </row>
    <row r="4383" ht="12.75">
      <c r="O4383" s="62"/>
    </row>
    <row r="4384" ht="12.75">
      <c r="O4384" s="62"/>
    </row>
    <row r="4385" ht="12.75">
      <c r="O4385" s="62"/>
    </row>
    <row r="4386" ht="12.75">
      <c r="O4386" s="62"/>
    </row>
    <row r="4387" ht="12.75">
      <c r="O4387" s="62"/>
    </row>
    <row r="4388" ht="12.75">
      <c r="O4388" s="62"/>
    </row>
    <row r="4389" ht="12.75">
      <c r="O4389" s="62"/>
    </row>
    <row r="4390" ht="12.75">
      <c r="O4390" s="62"/>
    </row>
    <row r="4391" ht="12.75">
      <c r="O4391" s="62"/>
    </row>
    <row r="4392" ht="12.75">
      <c r="O4392" s="62"/>
    </row>
    <row r="4393" ht="12.75">
      <c r="O4393" s="62"/>
    </row>
    <row r="4394" ht="12.75">
      <c r="O4394" s="62"/>
    </row>
    <row r="4395" ht="12.75">
      <c r="O4395" s="62"/>
    </row>
    <row r="4396" ht="12.75">
      <c r="O4396" s="62"/>
    </row>
    <row r="4397" ht="12.75">
      <c r="O4397" s="62"/>
    </row>
    <row r="4398" ht="12.75">
      <c r="O4398" s="62"/>
    </row>
    <row r="4399" ht="12.75">
      <c r="O4399" s="62"/>
    </row>
    <row r="4400" ht="12.75">
      <c r="O4400" s="62"/>
    </row>
    <row r="4401" ht="12.75">
      <c r="O4401" s="62"/>
    </row>
    <row r="4402" ht="12.75">
      <c r="O4402" s="62"/>
    </row>
    <row r="4403" ht="12.75">
      <c r="O4403" s="62"/>
    </row>
    <row r="4404" ht="12.75">
      <c r="O4404" s="62"/>
    </row>
    <row r="4405" ht="12.75">
      <c r="O4405" s="62"/>
    </row>
    <row r="4406" ht="12.75">
      <c r="O4406" s="62"/>
    </row>
    <row r="4407" ht="12.75">
      <c r="O4407" s="62"/>
    </row>
    <row r="4408" ht="12.75">
      <c r="O4408" s="62"/>
    </row>
    <row r="4409" ht="12.75">
      <c r="O4409" s="62"/>
    </row>
    <row r="4410" ht="12.75">
      <c r="O4410" s="62"/>
    </row>
    <row r="4411" ht="12.75">
      <c r="O4411" s="62"/>
    </row>
    <row r="4412" ht="12.75">
      <c r="O4412" s="62"/>
    </row>
    <row r="4413" ht="12.75">
      <c r="O4413" s="62"/>
    </row>
    <row r="4414" ht="12.75">
      <c r="O4414" s="62"/>
    </row>
    <row r="4415" ht="12.75">
      <c r="O4415" s="62"/>
    </row>
    <row r="4416" ht="12.75">
      <c r="O4416" s="62"/>
    </row>
    <row r="4417" ht="12.75">
      <c r="O4417" s="62"/>
    </row>
    <row r="4418" ht="12.75">
      <c r="O4418" s="62"/>
    </row>
    <row r="4419" ht="12.75">
      <c r="O4419" s="62"/>
    </row>
    <row r="4420" ht="12.75">
      <c r="O4420" s="62"/>
    </row>
    <row r="4421" ht="12.75">
      <c r="O4421" s="62"/>
    </row>
    <row r="4422" ht="12.75">
      <c r="O4422" s="62"/>
    </row>
    <row r="4423" ht="12.75">
      <c r="O4423" s="62"/>
    </row>
    <row r="4424" ht="12.75">
      <c r="O4424" s="62"/>
    </row>
    <row r="4425" ht="12.75">
      <c r="O4425" s="62"/>
    </row>
    <row r="4426" ht="12.75">
      <c r="O4426" s="62"/>
    </row>
    <row r="4427" ht="12.75">
      <c r="O4427" s="62"/>
    </row>
    <row r="4428" ht="12.75">
      <c r="O4428" s="62"/>
    </row>
    <row r="4429" ht="12.75">
      <c r="O4429" s="62"/>
    </row>
    <row r="4430" ht="12.75">
      <c r="O4430" s="62"/>
    </row>
    <row r="4431" ht="12.75">
      <c r="O4431" s="62"/>
    </row>
    <row r="4432" ht="12.75">
      <c r="O4432" s="62"/>
    </row>
    <row r="4433" ht="12.75">
      <c r="O4433" s="62"/>
    </row>
    <row r="4434" ht="12.75">
      <c r="O4434" s="62"/>
    </row>
    <row r="4435" ht="12.75">
      <c r="O4435" s="62"/>
    </row>
    <row r="4436" ht="12.75">
      <c r="O4436" s="62"/>
    </row>
    <row r="4437" ht="12.75">
      <c r="O4437" s="62"/>
    </row>
    <row r="4438" ht="12.75">
      <c r="O4438" s="62"/>
    </row>
    <row r="4439" ht="12.75">
      <c r="O4439" s="62"/>
    </row>
    <row r="4440" ht="12.75">
      <c r="O4440" s="62"/>
    </row>
    <row r="4441" ht="12.75">
      <c r="O4441" s="62"/>
    </row>
    <row r="4442" ht="12.75">
      <c r="O4442" s="62"/>
    </row>
    <row r="4443" ht="12.75">
      <c r="O4443" s="62"/>
    </row>
    <row r="4444" ht="12.75">
      <c r="O4444" s="62"/>
    </row>
    <row r="4445" ht="12.75">
      <c r="O4445" s="62"/>
    </row>
    <row r="4446" ht="12.75">
      <c r="O4446" s="62"/>
    </row>
    <row r="4447" ht="12.75">
      <c r="O4447" s="62"/>
    </row>
    <row r="4448" ht="12.75">
      <c r="O4448" s="62"/>
    </row>
    <row r="4449" ht="12.75">
      <c r="O4449" s="62"/>
    </row>
    <row r="4450" ht="12.75">
      <c r="O4450" s="62"/>
    </row>
    <row r="4451" ht="12.75">
      <c r="O4451" s="62"/>
    </row>
    <row r="4452" ht="12.75">
      <c r="O4452" s="62"/>
    </row>
    <row r="4453" ht="12.75">
      <c r="O4453" s="62"/>
    </row>
    <row r="4454" ht="12.75">
      <c r="O4454" s="62"/>
    </row>
    <row r="4455" ht="12.75">
      <c r="O4455" s="62"/>
    </row>
    <row r="4456" ht="12.75">
      <c r="O4456" s="62"/>
    </row>
    <row r="4457" ht="12.75">
      <c r="O4457" s="62"/>
    </row>
    <row r="4458" ht="12.75">
      <c r="O4458" s="62"/>
    </row>
    <row r="4459" ht="12.75">
      <c r="O4459" s="62"/>
    </row>
    <row r="4460" ht="12.75">
      <c r="O4460" s="62"/>
    </row>
    <row r="4461" ht="12.75">
      <c r="O4461" s="62"/>
    </row>
    <row r="4462" ht="12.75">
      <c r="O4462" s="62"/>
    </row>
    <row r="4463" ht="12.75">
      <c r="O4463" s="62"/>
    </row>
    <row r="4464" ht="12.75">
      <c r="O4464" s="62"/>
    </row>
    <row r="4465" ht="12.75">
      <c r="O4465" s="62"/>
    </row>
    <row r="4466" ht="12.75">
      <c r="O4466" s="62"/>
    </row>
    <row r="4467" ht="12.75">
      <c r="O4467" s="62"/>
    </row>
    <row r="4468" ht="12.75">
      <c r="O4468" s="62"/>
    </row>
    <row r="4469" ht="12.75">
      <c r="O4469" s="62"/>
    </row>
    <row r="4470" ht="12.75">
      <c r="O4470" s="62"/>
    </row>
    <row r="4471" ht="12.75">
      <c r="O4471" s="62"/>
    </row>
    <row r="4472" ht="12.75">
      <c r="O4472" s="62"/>
    </row>
    <row r="4473" ht="12.75">
      <c r="O4473" s="62"/>
    </row>
    <row r="4474" ht="12.75">
      <c r="O4474" s="62"/>
    </row>
    <row r="4475" ht="12.75">
      <c r="O4475" s="62"/>
    </row>
    <row r="4476" ht="12.75">
      <c r="O4476" s="62"/>
    </row>
    <row r="4477" ht="12.75">
      <c r="O4477" s="62"/>
    </row>
    <row r="4478" ht="12.75">
      <c r="O4478" s="62"/>
    </row>
    <row r="4479" ht="12.75">
      <c r="O4479" s="62"/>
    </row>
    <row r="4480" ht="12.75">
      <c r="O4480" s="62"/>
    </row>
    <row r="4481" ht="12.75">
      <c r="O4481" s="62"/>
    </row>
    <row r="4482" ht="12.75">
      <c r="O4482" s="62"/>
    </row>
    <row r="4483" ht="12.75">
      <c r="O4483" s="62"/>
    </row>
    <row r="4484" ht="12.75">
      <c r="O4484" s="62"/>
    </row>
    <row r="4485" ht="12.75">
      <c r="O4485" s="62"/>
    </row>
    <row r="4486" ht="12.75">
      <c r="O4486" s="62"/>
    </row>
    <row r="4487" ht="12.75">
      <c r="O4487" s="62"/>
    </row>
    <row r="4488" ht="12.75">
      <c r="O4488" s="62"/>
    </row>
    <row r="4489" ht="12.75">
      <c r="O4489" s="62"/>
    </row>
    <row r="4490" ht="12.75">
      <c r="O4490" s="62"/>
    </row>
    <row r="4491" ht="12.75">
      <c r="O4491" s="62"/>
    </row>
    <row r="4492" ht="12.75">
      <c r="O4492" s="62"/>
    </row>
    <row r="4493" ht="12.75">
      <c r="O4493" s="62"/>
    </row>
    <row r="4494" ht="12.75">
      <c r="O4494" s="62"/>
    </row>
    <row r="4495" ht="12.75">
      <c r="O4495" s="62"/>
    </row>
    <row r="4496" ht="12.75">
      <c r="O4496" s="62"/>
    </row>
    <row r="4497" ht="12.75">
      <c r="O4497" s="62"/>
    </row>
    <row r="4498" ht="12.75">
      <c r="O4498" s="62"/>
    </row>
    <row r="4499" ht="12.75">
      <c r="O4499" s="62"/>
    </row>
    <row r="4500" ht="12.75">
      <c r="O4500" s="62"/>
    </row>
    <row r="4501" ht="12.75">
      <c r="O4501" s="62"/>
    </row>
    <row r="4502" ht="12.75">
      <c r="O4502" s="62"/>
    </row>
    <row r="4503" ht="12.75">
      <c r="O4503" s="62"/>
    </row>
    <row r="4504" ht="12.75">
      <c r="O4504" s="62"/>
    </row>
    <row r="4505" ht="12.75">
      <c r="O4505" s="62"/>
    </row>
    <row r="4506" ht="12.75">
      <c r="O4506" s="62"/>
    </row>
    <row r="4507" ht="12.75">
      <c r="O4507" s="62"/>
    </row>
    <row r="4508" ht="12.75">
      <c r="O4508" s="62"/>
    </row>
    <row r="4509" ht="12.75">
      <c r="O4509" s="62"/>
    </row>
    <row r="4510" ht="12.75">
      <c r="O4510" s="62"/>
    </row>
    <row r="4511" ht="12.75">
      <c r="O4511" s="62"/>
    </row>
    <row r="4512" ht="12.75">
      <c r="O4512" s="62"/>
    </row>
    <row r="4513" ht="12.75">
      <c r="O4513" s="62"/>
    </row>
    <row r="4514" ht="12.75">
      <c r="O4514" s="62"/>
    </row>
    <row r="4515" ht="12.75">
      <c r="O4515" s="62"/>
    </row>
    <row r="4516" ht="12.75">
      <c r="O4516" s="62"/>
    </row>
    <row r="4517" ht="12.75">
      <c r="O4517" s="62"/>
    </row>
    <row r="4518" ht="12.75">
      <c r="O4518" s="62"/>
    </row>
    <row r="4519" ht="12.75">
      <c r="O4519" s="62"/>
    </row>
    <row r="4520" ht="12.75">
      <c r="O4520" s="62"/>
    </row>
    <row r="4521" ht="12.75">
      <c r="O4521" s="62"/>
    </row>
    <row r="4522" ht="12.75">
      <c r="O4522" s="62"/>
    </row>
    <row r="4523" ht="12.75">
      <c r="O4523" s="62"/>
    </row>
    <row r="4524" ht="12.75">
      <c r="O4524" s="62"/>
    </row>
    <row r="4525" ht="12.75">
      <c r="O4525" s="62"/>
    </row>
    <row r="4526" ht="12.75">
      <c r="O4526" s="62"/>
    </row>
    <row r="4527" ht="12.75">
      <c r="O4527" s="62"/>
    </row>
    <row r="4528" ht="12.75">
      <c r="O4528" s="62"/>
    </row>
    <row r="4529" ht="12.75">
      <c r="O4529" s="62"/>
    </row>
    <row r="4530" ht="12.75">
      <c r="O4530" s="62"/>
    </row>
    <row r="4531" ht="12.75">
      <c r="O4531" s="62"/>
    </row>
    <row r="4532" ht="12.75">
      <c r="O4532" s="62"/>
    </row>
    <row r="4533" ht="12.75">
      <c r="O4533" s="62"/>
    </row>
    <row r="4534" ht="12.75">
      <c r="O4534" s="62"/>
    </row>
    <row r="4535" ht="12.75">
      <c r="O4535" s="62"/>
    </row>
    <row r="4536" ht="12.75">
      <c r="O4536" s="62"/>
    </row>
    <row r="4537" ht="12.75">
      <c r="O4537" s="62"/>
    </row>
    <row r="4538" ht="12.75">
      <c r="O4538" s="62"/>
    </row>
    <row r="4539" ht="12.75">
      <c r="O4539" s="62"/>
    </row>
    <row r="4540" ht="12.75">
      <c r="O4540" s="62"/>
    </row>
    <row r="4541" ht="12.75">
      <c r="O4541" s="62"/>
    </row>
    <row r="4542" ht="12.75">
      <c r="O4542" s="62"/>
    </row>
    <row r="4543" ht="12.75">
      <c r="O4543" s="62"/>
    </row>
    <row r="4544" ht="12.75">
      <c r="O4544" s="62"/>
    </row>
    <row r="4545" ht="12.75">
      <c r="O4545" s="62"/>
    </row>
    <row r="4546" ht="12.75">
      <c r="O4546" s="62"/>
    </row>
    <row r="4547" ht="12.75">
      <c r="O4547" s="62"/>
    </row>
    <row r="4548" ht="12.75">
      <c r="O4548" s="62"/>
    </row>
    <row r="4549" ht="12.75">
      <c r="O4549" s="62"/>
    </row>
    <row r="4550" ht="12.75">
      <c r="O4550" s="62"/>
    </row>
    <row r="4551" ht="12.75">
      <c r="O4551" s="62"/>
    </row>
    <row r="4552" ht="12.75">
      <c r="O4552" s="62"/>
    </row>
    <row r="4553" ht="12.75">
      <c r="O4553" s="62"/>
    </row>
    <row r="4554" ht="12.75">
      <c r="O4554" s="62"/>
    </row>
    <row r="4555" ht="12.75">
      <c r="O4555" s="62"/>
    </row>
    <row r="4556" ht="12.75">
      <c r="O4556" s="62"/>
    </row>
    <row r="4557" ht="12.75">
      <c r="O4557" s="62"/>
    </row>
    <row r="4558" ht="12.75">
      <c r="O4558" s="62"/>
    </row>
    <row r="4559" ht="12.75">
      <c r="O4559" s="62"/>
    </row>
    <row r="4560" ht="12.75">
      <c r="O4560" s="62"/>
    </row>
    <row r="4561" ht="12.75">
      <c r="O4561" s="62"/>
    </row>
    <row r="4562" ht="12.75">
      <c r="O4562" s="62"/>
    </row>
    <row r="4563" ht="12.75">
      <c r="O4563" s="62"/>
    </row>
    <row r="4564" ht="12.75">
      <c r="O4564" s="62"/>
    </row>
    <row r="4565" ht="12.75">
      <c r="O4565" s="62"/>
    </row>
    <row r="4566" ht="12.75">
      <c r="O4566" s="62"/>
    </row>
    <row r="4567" ht="12.75">
      <c r="O4567" s="62"/>
    </row>
    <row r="4568" ht="12.75">
      <c r="O4568" s="62"/>
    </row>
    <row r="4569" ht="12.75">
      <c r="O4569" s="62"/>
    </row>
    <row r="4570" ht="12.75">
      <c r="O4570" s="62"/>
    </row>
    <row r="4571" ht="12.75">
      <c r="O4571" s="62"/>
    </row>
    <row r="4572" ht="12.75">
      <c r="O4572" s="62"/>
    </row>
    <row r="4573" ht="12.75">
      <c r="O4573" s="62"/>
    </row>
    <row r="4574" ht="12.75">
      <c r="O4574" s="62"/>
    </row>
    <row r="4575" ht="12.75">
      <c r="O4575" s="62"/>
    </row>
    <row r="4576" ht="12.75">
      <c r="O4576" s="62"/>
    </row>
    <row r="4577" ht="12.75">
      <c r="O4577" s="62"/>
    </row>
    <row r="4578" ht="12.75">
      <c r="O4578" s="62"/>
    </row>
    <row r="4579" ht="12.75">
      <c r="O4579" s="62"/>
    </row>
    <row r="4580" ht="12.75">
      <c r="O4580" s="62"/>
    </row>
    <row r="4581" ht="12.75">
      <c r="O4581" s="62"/>
    </row>
    <row r="4582" ht="12.75">
      <c r="O4582" s="62"/>
    </row>
    <row r="4583" ht="12.75">
      <c r="O4583" s="62"/>
    </row>
    <row r="4584" ht="12.75">
      <c r="O4584" s="62"/>
    </row>
    <row r="4585" ht="12.75">
      <c r="O4585" s="62"/>
    </row>
    <row r="4586" ht="12.75">
      <c r="O4586" s="62"/>
    </row>
    <row r="4587" ht="12.75">
      <c r="O4587" s="62"/>
    </row>
    <row r="4588" ht="12.75">
      <c r="O4588" s="62"/>
    </row>
    <row r="4589" ht="12.75">
      <c r="O4589" s="62"/>
    </row>
    <row r="4590" ht="12.75">
      <c r="O4590" s="62"/>
    </row>
    <row r="4591" ht="12.75">
      <c r="O4591" s="62"/>
    </row>
    <row r="4592" ht="12.75">
      <c r="O4592" s="62"/>
    </row>
    <row r="4593" ht="12.75">
      <c r="O4593" s="62"/>
    </row>
    <row r="4594" ht="12.75">
      <c r="O4594" s="62"/>
    </row>
    <row r="4595" ht="12.75">
      <c r="O4595" s="62"/>
    </row>
    <row r="4596" ht="12.75">
      <c r="O4596" s="62"/>
    </row>
    <row r="4597" ht="12.75">
      <c r="O4597" s="62"/>
    </row>
    <row r="4598" ht="12.75">
      <c r="O4598" s="62"/>
    </row>
    <row r="4599" ht="12.75">
      <c r="O4599" s="62"/>
    </row>
    <row r="4600" ht="12.75">
      <c r="O4600" s="62"/>
    </row>
    <row r="4601" ht="12.75">
      <c r="O4601" s="62"/>
    </row>
    <row r="4602" ht="12.75">
      <c r="O4602" s="62"/>
    </row>
    <row r="4603" ht="12.75">
      <c r="O4603" s="62"/>
    </row>
    <row r="4604" ht="12.75">
      <c r="O4604" s="62"/>
    </row>
    <row r="4605" ht="12.75">
      <c r="O4605" s="62"/>
    </row>
    <row r="4606" ht="12.75">
      <c r="O4606" s="62"/>
    </row>
    <row r="4607" ht="12.75">
      <c r="O4607" s="62"/>
    </row>
    <row r="4608" ht="12.75">
      <c r="O4608" s="62"/>
    </row>
    <row r="4609" ht="12.75">
      <c r="O4609" s="62"/>
    </row>
    <row r="4610" ht="12.75">
      <c r="O4610" s="62"/>
    </row>
    <row r="4611" ht="12.75">
      <c r="O4611" s="62"/>
    </row>
    <row r="4612" ht="12.75">
      <c r="O4612" s="62"/>
    </row>
    <row r="4613" ht="12.75">
      <c r="O4613" s="62"/>
    </row>
    <row r="4614" ht="12.75">
      <c r="O4614" s="62"/>
    </row>
    <row r="4615" ht="12.75">
      <c r="O4615" s="62"/>
    </row>
    <row r="4616" ht="12.75">
      <c r="O4616" s="62"/>
    </row>
    <row r="4617" ht="12.75">
      <c r="O4617" s="62"/>
    </row>
    <row r="4618" ht="12.75">
      <c r="O4618" s="62"/>
    </row>
    <row r="4619" ht="12.75">
      <c r="O4619" s="62"/>
    </row>
    <row r="4620" ht="12.75">
      <c r="O4620" s="62"/>
    </row>
    <row r="4621" ht="12.75">
      <c r="O4621" s="62"/>
    </row>
    <row r="4622" ht="12.75">
      <c r="O4622" s="62"/>
    </row>
    <row r="4623" ht="12.75">
      <c r="O4623" s="62"/>
    </row>
    <row r="4624" ht="12.75">
      <c r="O4624" s="62"/>
    </row>
    <row r="4625" ht="12.75">
      <c r="O4625" s="62"/>
    </row>
    <row r="4626" ht="12.75">
      <c r="O4626" s="62"/>
    </row>
    <row r="4627" ht="12.75">
      <c r="O4627" s="62"/>
    </row>
    <row r="4628" ht="12.75">
      <c r="O4628" s="62"/>
    </row>
    <row r="4629" ht="12.75">
      <c r="O4629" s="62"/>
    </row>
    <row r="4630" ht="12.75">
      <c r="O4630" s="62"/>
    </row>
    <row r="4631" ht="12.75">
      <c r="O4631" s="62"/>
    </row>
    <row r="4632" ht="12.75">
      <c r="O4632" s="62"/>
    </row>
    <row r="4633" ht="12.75">
      <c r="O4633" s="62"/>
    </row>
    <row r="4634" ht="12.75">
      <c r="O4634" s="62"/>
    </row>
    <row r="4635" ht="12.75">
      <c r="O4635" s="62"/>
    </row>
    <row r="4636" ht="12.75">
      <c r="O4636" s="62"/>
    </row>
    <row r="4637" ht="12.75">
      <c r="O4637" s="62"/>
    </row>
    <row r="4638" ht="12.75">
      <c r="O4638" s="62"/>
    </row>
    <row r="4639" ht="12.75">
      <c r="O4639" s="62"/>
    </row>
    <row r="4640" ht="12.75">
      <c r="O4640" s="62"/>
    </row>
    <row r="4641" ht="12.75">
      <c r="O4641" s="62"/>
    </row>
    <row r="4642" ht="12.75">
      <c r="O4642" s="62"/>
    </row>
    <row r="4643" ht="12.75">
      <c r="O4643" s="62"/>
    </row>
    <row r="4644" ht="12.75">
      <c r="O4644" s="62"/>
    </row>
    <row r="4645" ht="12.75">
      <c r="O4645" s="62"/>
    </row>
    <row r="4646" ht="12.75">
      <c r="O4646" s="62"/>
    </row>
    <row r="4647" ht="12.75">
      <c r="O4647" s="62"/>
    </row>
    <row r="4648" ht="12.75">
      <c r="O4648" s="62"/>
    </row>
    <row r="4649" ht="12.75">
      <c r="O4649" s="62"/>
    </row>
    <row r="4650" ht="12.75">
      <c r="O4650" s="62"/>
    </row>
    <row r="4651" ht="12.75">
      <c r="O4651" s="62"/>
    </row>
    <row r="4652" ht="12.75">
      <c r="O4652" s="62"/>
    </row>
    <row r="4653" ht="12.75">
      <c r="O4653" s="62"/>
    </row>
    <row r="4654" ht="12.75">
      <c r="O4654" s="62"/>
    </row>
    <row r="4655" ht="12.75">
      <c r="O4655" s="62"/>
    </row>
    <row r="4656" ht="12.75">
      <c r="O4656" s="62"/>
    </row>
    <row r="4657" ht="12.75">
      <c r="O4657" s="62"/>
    </row>
    <row r="4658" ht="12.75">
      <c r="O4658" s="62"/>
    </row>
    <row r="4659" ht="12.75">
      <c r="O4659" s="62"/>
    </row>
    <row r="4660" ht="12.75">
      <c r="O4660" s="62"/>
    </row>
    <row r="4661" ht="12.75">
      <c r="O4661" s="62"/>
    </row>
    <row r="4662" ht="12.75">
      <c r="O4662" s="62"/>
    </row>
    <row r="4663" ht="12.75">
      <c r="O4663" s="62"/>
    </row>
    <row r="4664" ht="12.75">
      <c r="O4664" s="62"/>
    </row>
    <row r="4665" ht="12.75">
      <c r="O4665" s="62"/>
    </row>
    <row r="4666" ht="12.75">
      <c r="O4666" s="62"/>
    </row>
    <row r="4667" ht="12.75">
      <c r="O4667" s="62"/>
    </row>
    <row r="4668" ht="12.75">
      <c r="O4668" s="62"/>
    </row>
    <row r="4669" ht="12.75">
      <c r="O4669" s="62"/>
    </row>
    <row r="4670" ht="12.75">
      <c r="O4670" s="62"/>
    </row>
    <row r="4671" ht="12.75">
      <c r="O4671" s="62"/>
    </row>
    <row r="4672" ht="12.75">
      <c r="O4672" s="62"/>
    </row>
    <row r="4673" ht="12.75">
      <c r="O4673" s="62"/>
    </row>
    <row r="4674" ht="12.75">
      <c r="O4674" s="62"/>
    </row>
    <row r="4675" ht="12.75">
      <c r="O4675" s="62"/>
    </row>
    <row r="4676" ht="12.75">
      <c r="O4676" s="62"/>
    </row>
    <row r="4677" ht="12.75">
      <c r="O4677" s="62"/>
    </row>
    <row r="4678" ht="12.75">
      <c r="O4678" s="62"/>
    </row>
    <row r="4679" ht="12.75">
      <c r="O4679" s="62"/>
    </row>
    <row r="4680" ht="12.75">
      <c r="O4680" s="62"/>
    </row>
    <row r="4681" ht="12.75">
      <c r="O4681" s="62"/>
    </row>
    <row r="4682" ht="12.75">
      <c r="O4682" s="62"/>
    </row>
    <row r="4683" ht="12.75">
      <c r="O4683" s="62"/>
    </row>
    <row r="4684" ht="12.75">
      <c r="O4684" s="62"/>
    </row>
    <row r="4685" ht="12.75">
      <c r="O4685" s="62"/>
    </row>
    <row r="4686" ht="12.75">
      <c r="O4686" s="62"/>
    </row>
    <row r="4687" ht="12.75">
      <c r="O4687" s="62"/>
    </row>
    <row r="4688" ht="12.75">
      <c r="O4688" s="62"/>
    </row>
    <row r="4689" ht="12.75">
      <c r="O4689" s="62"/>
    </row>
    <row r="4690" ht="12.75">
      <c r="O4690" s="62"/>
    </row>
    <row r="4691" ht="12.75">
      <c r="O4691" s="62"/>
    </row>
    <row r="4692" ht="12.75">
      <c r="O4692" s="62"/>
    </row>
    <row r="4693" ht="12.75">
      <c r="O4693" s="62"/>
    </row>
    <row r="4694" ht="12.75">
      <c r="O4694" s="62"/>
    </row>
    <row r="4695" ht="12.75">
      <c r="O4695" s="62"/>
    </row>
    <row r="4696" ht="12.75">
      <c r="O4696" s="62"/>
    </row>
    <row r="4697" ht="12.75">
      <c r="O4697" s="62"/>
    </row>
    <row r="4698" ht="12.75">
      <c r="O4698" s="62"/>
    </row>
    <row r="4699" ht="12.75">
      <c r="O4699" s="62"/>
    </row>
    <row r="4700" ht="12.75">
      <c r="O4700" s="62"/>
    </row>
    <row r="4701" ht="12.75">
      <c r="O4701" s="62"/>
    </row>
    <row r="4702" ht="12.75">
      <c r="O4702" s="62"/>
    </row>
    <row r="4703" ht="12.75">
      <c r="O4703" s="62"/>
    </row>
    <row r="4704" ht="12.75">
      <c r="O4704" s="62"/>
    </row>
    <row r="4705" ht="12.75">
      <c r="O4705" s="62"/>
    </row>
    <row r="4706" ht="12.75">
      <c r="O4706" s="62"/>
    </row>
    <row r="4707" ht="12.75">
      <c r="O4707" s="62"/>
    </row>
    <row r="4708" ht="12.75">
      <c r="O4708" s="62"/>
    </row>
    <row r="4709" ht="12.75">
      <c r="O4709" s="62"/>
    </row>
    <row r="4710" ht="12.75">
      <c r="O4710" s="62"/>
    </row>
    <row r="4711" ht="12.75">
      <c r="O4711" s="62"/>
    </row>
    <row r="4712" ht="12.75">
      <c r="O4712" s="62"/>
    </row>
    <row r="4713" ht="12.75">
      <c r="O4713" s="62"/>
    </row>
    <row r="4714" ht="12.75">
      <c r="O4714" s="62"/>
    </row>
    <row r="4715" ht="12.75">
      <c r="O4715" s="62"/>
    </row>
    <row r="4716" ht="12.75">
      <c r="O4716" s="62"/>
    </row>
    <row r="4717" ht="12.75">
      <c r="O4717" s="62"/>
    </row>
    <row r="4718" ht="12.75">
      <c r="O4718" s="62"/>
    </row>
    <row r="4719" ht="12.75">
      <c r="O4719" s="62"/>
    </row>
    <row r="4720" ht="12.75">
      <c r="O4720" s="62"/>
    </row>
    <row r="4721" ht="12.75">
      <c r="O4721" s="62"/>
    </row>
    <row r="4722" ht="12.75">
      <c r="O4722" s="62"/>
    </row>
    <row r="4723" ht="12.75">
      <c r="O4723" s="62"/>
    </row>
    <row r="4724" ht="12.75">
      <c r="O4724" s="62"/>
    </row>
    <row r="4725" ht="12.75">
      <c r="O4725" s="62"/>
    </row>
    <row r="4726" ht="12.75">
      <c r="O4726" s="62"/>
    </row>
    <row r="4727" ht="12.75">
      <c r="O4727" s="62"/>
    </row>
    <row r="4728" ht="12.75">
      <c r="O4728" s="62"/>
    </row>
    <row r="4729" ht="12.75">
      <c r="O4729" s="62"/>
    </row>
    <row r="4730" ht="12.75">
      <c r="O4730" s="62"/>
    </row>
    <row r="4731" ht="12.75">
      <c r="O4731" s="62"/>
    </row>
    <row r="4732" ht="12.75">
      <c r="O4732" s="62"/>
    </row>
    <row r="4733" ht="12.75">
      <c r="O4733" s="62"/>
    </row>
    <row r="4734" ht="12.75">
      <c r="O4734" s="62"/>
    </row>
    <row r="4735" ht="12.75">
      <c r="O4735" s="62"/>
    </row>
    <row r="4736" ht="12.75">
      <c r="O4736" s="62"/>
    </row>
    <row r="4737" ht="12.75">
      <c r="O4737" s="62"/>
    </row>
    <row r="4738" ht="12.75">
      <c r="O4738" s="62"/>
    </row>
    <row r="4739" ht="12.75">
      <c r="O4739" s="62"/>
    </row>
    <row r="4740" ht="12.75">
      <c r="O4740" s="62"/>
    </row>
    <row r="4741" ht="12.75">
      <c r="O4741" s="62"/>
    </row>
    <row r="4742" ht="12.75">
      <c r="O4742" s="62"/>
    </row>
    <row r="4743" ht="12.75">
      <c r="O4743" s="62"/>
    </row>
    <row r="4744" ht="12.75">
      <c r="O4744" s="62"/>
    </row>
    <row r="4745" ht="12.75">
      <c r="O4745" s="62"/>
    </row>
    <row r="4746" ht="12.75">
      <c r="O4746" s="62"/>
    </row>
    <row r="4747" ht="12.75">
      <c r="O4747" s="62"/>
    </row>
    <row r="4748" ht="12.75">
      <c r="O4748" s="62"/>
    </row>
    <row r="4749" ht="12.75">
      <c r="O4749" s="62"/>
    </row>
    <row r="4750" ht="12.75">
      <c r="O4750" s="62"/>
    </row>
    <row r="4751" ht="12.75">
      <c r="O4751" s="62"/>
    </row>
    <row r="4752" ht="12.75">
      <c r="O4752" s="62"/>
    </row>
    <row r="4753" ht="12.75">
      <c r="O4753" s="62"/>
    </row>
    <row r="4754" ht="12.75">
      <c r="O4754" s="62"/>
    </row>
    <row r="4755" ht="12.75">
      <c r="O4755" s="62"/>
    </row>
    <row r="4756" ht="12.75">
      <c r="O4756" s="62"/>
    </row>
    <row r="4757" ht="12.75">
      <c r="O4757" s="62"/>
    </row>
    <row r="4758" ht="12.75">
      <c r="O4758" s="62"/>
    </row>
    <row r="4759" ht="12.75">
      <c r="O4759" s="62"/>
    </row>
    <row r="4760" ht="12.75">
      <c r="O4760" s="62"/>
    </row>
    <row r="4761" ht="12.75">
      <c r="O4761" s="62"/>
    </row>
    <row r="4762" ht="12.75">
      <c r="O4762" s="62"/>
    </row>
    <row r="4763" ht="12.75">
      <c r="O4763" s="62"/>
    </row>
    <row r="4764" ht="12.75">
      <c r="O4764" s="62"/>
    </row>
    <row r="4765" ht="12.75">
      <c r="O4765" s="62"/>
    </row>
    <row r="4766" ht="12.75">
      <c r="O4766" s="62"/>
    </row>
    <row r="4767" ht="12.75">
      <c r="O4767" s="62"/>
    </row>
    <row r="4768" ht="12.75">
      <c r="O4768" s="62"/>
    </row>
    <row r="4769" ht="12.75">
      <c r="O4769" s="62"/>
    </row>
    <row r="4770" ht="12.75">
      <c r="O4770" s="62"/>
    </row>
    <row r="4771" ht="12.75">
      <c r="O4771" s="62"/>
    </row>
    <row r="4772" ht="12.75">
      <c r="O4772" s="62"/>
    </row>
    <row r="4773" ht="12.75">
      <c r="O4773" s="62"/>
    </row>
    <row r="4774" ht="12.75">
      <c r="O4774" s="62"/>
    </row>
    <row r="4775" ht="12.75">
      <c r="O4775" s="62"/>
    </row>
    <row r="4776" ht="12.75">
      <c r="O4776" s="62"/>
    </row>
    <row r="4777" ht="12.75">
      <c r="O4777" s="62"/>
    </row>
    <row r="4778" ht="12.75">
      <c r="O4778" s="62"/>
    </row>
    <row r="4779" ht="12.75">
      <c r="O4779" s="62"/>
    </row>
    <row r="4780" ht="12.75">
      <c r="O4780" s="62"/>
    </row>
    <row r="4781" ht="12.75">
      <c r="O4781" s="62"/>
    </row>
    <row r="4782" ht="12.75">
      <c r="O4782" s="62"/>
    </row>
    <row r="4783" ht="12.75">
      <c r="O4783" s="62"/>
    </row>
    <row r="4784" ht="12.75">
      <c r="O4784" s="62"/>
    </row>
    <row r="4785" ht="12.75">
      <c r="O4785" s="62"/>
    </row>
    <row r="4786" ht="12.75">
      <c r="O4786" s="62"/>
    </row>
    <row r="4787" ht="12.75">
      <c r="O4787" s="62"/>
    </row>
    <row r="4788" ht="12.75">
      <c r="O4788" s="62"/>
    </row>
    <row r="4789" ht="12.75">
      <c r="O4789" s="62"/>
    </row>
    <row r="4790" ht="12.75">
      <c r="O4790" s="62"/>
    </row>
    <row r="4791" ht="12.75">
      <c r="O4791" s="62"/>
    </row>
    <row r="4792" ht="12.75">
      <c r="O4792" s="62"/>
    </row>
    <row r="4793" ht="12.75">
      <c r="O4793" s="62"/>
    </row>
    <row r="4794" ht="12.75">
      <c r="O4794" s="62"/>
    </row>
    <row r="4795" ht="12.75">
      <c r="O4795" s="62"/>
    </row>
    <row r="4796" ht="12.75">
      <c r="O4796" s="62"/>
    </row>
    <row r="4797" ht="12.75">
      <c r="O4797" s="62"/>
    </row>
    <row r="4798" ht="12.75">
      <c r="O4798" s="62"/>
    </row>
    <row r="4799" ht="12.75">
      <c r="O4799" s="62"/>
    </row>
    <row r="4800" ht="12.75">
      <c r="O4800" s="62"/>
    </row>
    <row r="4801" ht="12.75">
      <c r="O4801" s="62"/>
    </row>
    <row r="4802" ht="12.75">
      <c r="O4802" s="62"/>
    </row>
    <row r="4803" ht="12.75">
      <c r="O4803" s="62"/>
    </row>
    <row r="4804" ht="12.75">
      <c r="O4804" s="62"/>
    </row>
    <row r="4805" ht="12.75">
      <c r="O4805" s="62"/>
    </row>
    <row r="4806" ht="12.75">
      <c r="O4806" s="62"/>
    </row>
    <row r="4807" ht="12.75">
      <c r="O4807" s="62"/>
    </row>
    <row r="4808" ht="12.75">
      <c r="O4808" s="62"/>
    </row>
    <row r="4809" ht="12.75">
      <c r="O4809" s="62"/>
    </row>
    <row r="4810" ht="12.75">
      <c r="O4810" s="62"/>
    </row>
    <row r="4811" ht="12.75">
      <c r="O4811" s="62"/>
    </row>
    <row r="4812" ht="12.75">
      <c r="O4812" s="62"/>
    </row>
    <row r="4813" ht="12.75">
      <c r="O4813" s="62"/>
    </row>
    <row r="4814" ht="12.75">
      <c r="O4814" s="62"/>
    </row>
    <row r="4815" ht="12.75">
      <c r="O4815" s="62"/>
    </row>
    <row r="4816" ht="12.75">
      <c r="O4816" s="62"/>
    </row>
    <row r="4817" ht="12.75">
      <c r="O4817" s="62"/>
    </row>
    <row r="4818" ht="12.75">
      <c r="O4818" s="62"/>
    </row>
    <row r="4819" ht="12.75">
      <c r="O4819" s="62"/>
    </row>
    <row r="4820" ht="12.75">
      <c r="O4820" s="62"/>
    </row>
    <row r="4821" ht="12.75">
      <c r="O4821" s="62"/>
    </row>
    <row r="4822" ht="12.75">
      <c r="O4822" s="62"/>
    </row>
    <row r="4823" ht="12.75">
      <c r="O4823" s="62"/>
    </row>
    <row r="4824" ht="12.75">
      <c r="O4824" s="62"/>
    </row>
    <row r="4825" ht="12.75">
      <c r="O4825" s="62"/>
    </row>
    <row r="4826" ht="12.75">
      <c r="O4826" s="62"/>
    </row>
    <row r="4827" ht="12.75">
      <c r="O4827" s="62"/>
    </row>
    <row r="4828" ht="12.75">
      <c r="O4828" s="62"/>
    </row>
    <row r="4829" ht="12.75">
      <c r="O4829" s="62"/>
    </row>
    <row r="4830" ht="12.75">
      <c r="O4830" s="62"/>
    </row>
    <row r="4831" ht="12.75">
      <c r="O4831" s="62"/>
    </row>
    <row r="4832" ht="12.75">
      <c r="O4832" s="62"/>
    </row>
    <row r="4833" ht="12.75">
      <c r="O4833" s="62"/>
    </row>
    <row r="4834" ht="12.75">
      <c r="O4834" s="62"/>
    </row>
    <row r="4835" ht="12.75">
      <c r="O4835" s="62"/>
    </row>
    <row r="4836" ht="12.75">
      <c r="O4836" s="62"/>
    </row>
    <row r="4837" ht="12.75">
      <c r="O4837" s="62"/>
    </row>
    <row r="4838" ht="12.75">
      <c r="O4838" s="62"/>
    </row>
    <row r="4839" ht="12.75">
      <c r="O4839" s="62"/>
    </row>
    <row r="4840" ht="12.75">
      <c r="O4840" s="62"/>
    </row>
    <row r="4841" ht="12.75">
      <c r="O4841" s="62"/>
    </row>
    <row r="4842" ht="12.75">
      <c r="O4842" s="62"/>
    </row>
    <row r="4843" ht="12.75">
      <c r="O4843" s="62"/>
    </row>
    <row r="4844" ht="12.75">
      <c r="O4844" s="62"/>
    </row>
    <row r="4845" ht="12.75">
      <c r="O4845" s="62"/>
    </row>
    <row r="4846" ht="12.75">
      <c r="O4846" s="62"/>
    </row>
    <row r="4847" ht="12.75">
      <c r="O4847" s="62"/>
    </row>
    <row r="4848" ht="12.75">
      <c r="O4848" s="62"/>
    </row>
    <row r="4849" ht="12.75">
      <c r="O4849" s="62"/>
    </row>
    <row r="4850" ht="12.75">
      <c r="O4850" s="62"/>
    </row>
    <row r="4851" ht="12.75">
      <c r="O4851" s="62"/>
    </row>
    <row r="4852" ht="12.75">
      <c r="O4852" s="62"/>
    </row>
    <row r="4853" ht="12.75">
      <c r="O4853" s="62"/>
    </row>
    <row r="4854" ht="12.75">
      <c r="O4854" s="62"/>
    </row>
    <row r="4855" ht="12.75">
      <c r="O4855" s="62"/>
    </row>
    <row r="4856" ht="12.75">
      <c r="O4856" s="62"/>
    </row>
    <row r="4857" ht="12.75">
      <c r="O4857" s="62"/>
    </row>
    <row r="4858" ht="12.75">
      <c r="O4858" s="62"/>
    </row>
    <row r="4859" ht="12.75">
      <c r="O4859" s="62"/>
    </row>
    <row r="4860" ht="12.75">
      <c r="O4860" s="62"/>
    </row>
    <row r="4861" ht="12.75">
      <c r="O4861" s="62"/>
    </row>
    <row r="4862" ht="12.75">
      <c r="O4862" s="62"/>
    </row>
    <row r="4863" ht="12.75">
      <c r="O4863" s="62"/>
    </row>
    <row r="4864" ht="12.75">
      <c r="O4864" s="62"/>
    </row>
    <row r="4865" ht="12.75">
      <c r="O4865" s="62"/>
    </row>
    <row r="4866" ht="12.75">
      <c r="O4866" s="62"/>
    </row>
    <row r="4867" ht="12.75">
      <c r="O4867" s="62"/>
    </row>
    <row r="4868" ht="12.75">
      <c r="O4868" s="62"/>
    </row>
    <row r="4869" ht="12.75">
      <c r="O4869" s="62"/>
    </row>
    <row r="4870" ht="12.75">
      <c r="O4870" s="62"/>
    </row>
    <row r="4871" ht="12.75">
      <c r="O4871" s="62"/>
    </row>
    <row r="4872" ht="12.75">
      <c r="O4872" s="62"/>
    </row>
    <row r="4873" ht="12.75">
      <c r="O4873" s="62"/>
    </row>
    <row r="4874" ht="12.75">
      <c r="O4874" s="62"/>
    </row>
    <row r="4875" ht="12.75">
      <c r="O4875" s="62"/>
    </row>
    <row r="4876" ht="12.75">
      <c r="O4876" s="62"/>
    </row>
    <row r="4877" ht="12.75">
      <c r="O4877" s="62"/>
    </row>
    <row r="4878" ht="12.75">
      <c r="O4878" s="62"/>
    </row>
    <row r="4879" ht="12.75">
      <c r="O4879" s="62"/>
    </row>
    <row r="4880" ht="12.75">
      <c r="O4880" s="62"/>
    </row>
    <row r="4881" ht="12.75">
      <c r="O4881" s="62"/>
    </row>
    <row r="4882" ht="12.75">
      <c r="O4882" s="62"/>
    </row>
    <row r="4883" ht="12.75">
      <c r="O4883" s="62"/>
    </row>
    <row r="4884" ht="12.75">
      <c r="O4884" s="62"/>
    </row>
    <row r="4885" ht="12.75">
      <c r="O4885" s="62"/>
    </row>
    <row r="4886" ht="12.75">
      <c r="O4886" s="62"/>
    </row>
    <row r="4887" ht="12.75">
      <c r="O4887" s="62"/>
    </row>
    <row r="4888" ht="12.75">
      <c r="O4888" s="62"/>
    </row>
    <row r="4889" ht="12.75">
      <c r="O4889" s="62"/>
    </row>
    <row r="4890" ht="12.75">
      <c r="O4890" s="62"/>
    </row>
    <row r="4891" ht="12.75">
      <c r="O4891" s="62"/>
    </row>
    <row r="4892" ht="12.75">
      <c r="O4892" s="62"/>
    </row>
    <row r="4893" ht="12.75">
      <c r="O4893" s="62"/>
    </row>
    <row r="4894" ht="12.75">
      <c r="O4894" s="62"/>
    </row>
    <row r="4895" ht="12.75">
      <c r="O4895" s="62"/>
    </row>
    <row r="4896" ht="12.75">
      <c r="O4896" s="62"/>
    </row>
    <row r="4897" ht="12.75">
      <c r="O4897" s="62"/>
    </row>
    <row r="4898" ht="12.75">
      <c r="O4898" s="62"/>
    </row>
    <row r="4899" ht="12.75">
      <c r="O4899" s="62"/>
    </row>
    <row r="4900" ht="12.75">
      <c r="O4900" s="62"/>
    </row>
    <row r="4901" ht="12.75">
      <c r="O4901" s="62"/>
    </row>
    <row r="4902" ht="12.75">
      <c r="O4902" s="62"/>
    </row>
    <row r="4903" ht="12.75">
      <c r="O4903" s="62"/>
    </row>
    <row r="4904" ht="12.75">
      <c r="O4904" s="62"/>
    </row>
    <row r="4905" ht="12.75">
      <c r="O4905" s="62"/>
    </row>
    <row r="4906" ht="12.75">
      <c r="O4906" s="62"/>
    </row>
    <row r="4907" ht="12.75">
      <c r="O4907" s="62"/>
    </row>
    <row r="4908" ht="12.75">
      <c r="O4908" s="62"/>
    </row>
    <row r="4909" ht="12.75">
      <c r="O4909" s="62"/>
    </row>
    <row r="4910" ht="12.75">
      <c r="O4910" s="62"/>
    </row>
    <row r="4911" ht="12.75">
      <c r="O4911" s="62"/>
    </row>
    <row r="4912" ht="12.75">
      <c r="O4912" s="62"/>
    </row>
    <row r="4913" ht="12.75">
      <c r="O4913" s="62"/>
    </row>
    <row r="4914" ht="12.75">
      <c r="O4914" s="62"/>
    </row>
    <row r="4915" ht="12.75">
      <c r="O4915" s="62"/>
    </row>
    <row r="4916" ht="12.75">
      <c r="O4916" s="62"/>
    </row>
    <row r="4917" ht="12.75">
      <c r="O4917" s="62"/>
    </row>
    <row r="4918" ht="12.75">
      <c r="O4918" s="62"/>
    </row>
    <row r="4919" ht="12.75">
      <c r="O4919" s="62"/>
    </row>
    <row r="4920" ht="12.75">
      <c r="O4920" s="62"/>
    </row>
    <row r="4921" ht="12.75">
      <c r="O4921" s="62"/>
    </row>
    <row r="4922" ht="12.75">
      <c r="O4922" s="62"/>
    </row>
    <row r="4923" ht="12.75">
      <c r="O4923" s="62"/>
    </row>
    <row r="4924" ht="12.75">
      <c r="O4924" s="62"/>
    </row>
    <row r="4925" ht="12.75">
      <c r="O4925" s="62"/>
    </row>
    <row r="4926" ht="12.75">
      <c r="O4926" s="62"/>
    </row>
    <row r="4927" ht="12.75">
      <c r="O4927" s="62"/>
    </row>
    <row r="4928" ht="12.75">
      <c r="O4928" s="62"/>
    </row>
    <row r="4929" ht="12.75">
      <c r="O4929" s="62"/>
    </row>
    <row r="4930" ht="12.75">
      <c r="O4930" s="62"/>
    </row>
    <row r="4931" ht="12.75">
      <c r="O4931" s="62"/>
    </row>
    <row r="4932" ht="12.75">
      <c r="O4932" s="62"/>
    </row>
    <row r="4933" ht="12.75">
      <c r="O4933" s="62"/>
    </row>
    <row r="4934" ht="12.75">
      <c r="O4934" s="62"/>
    </row>
    <row r="4935" ht="12.75">
      <c r="O4935" s="62"/>
    </row>
    <row r="4936" ht="12.75">
      <c r="O4936" s="62"/>
    </row>
    <row r="4937" ht="12.75">
      <c r="O4937" s="62"/>
    </row>
    <row r="4938" ht="12.75">
      <c r="O4938" s="62"/>
    </row>
    <row r="4939" ht="12.75">
      <c r="O4939" s="62"/>
    </row>
    <row r="4940" ht="12.75">
      <c r="O4940" s="62"/>
    </row>
    <row r="4941" ht="12.75">
      <c r="O4941" s="62"/>
    </row>
    <row r="4942" ht="12.75">
      <c r="O4942" s="62"/>
    </row>
    <row r="4943" ht="12.75">
      <c r="O4943" s="62"/>
    </row>
    <row r="4944" ht="12.75">
      <c r="O4944" s="62"/>
    </row>
    <row r="4945" ht="12.75">
      <c r="O4945" s="62"/>
    </row>
    <row r="4946" ht="12.75">
      <c r="O4946" s="62"/>
    </row>
    <row r="4947" ht="12.75">
      <c r="O4947" s="62"/>
    </row>
    <row r="4948" ht="12.75">
      <c r="O4948" s="62"/>
    </row>
    <row r="4949" ht="12.75">
      <c r="O4949" s="62"/>
    </row>
    <row r="4950" ht="12.75">
      <c r="O4950" s="62"/>
    </row>
    <row r="4951" ht="12.75">
      <c r="O4951" s="62"/>
    </row>
    <row r="4952" ht="12.75">
      <c r="O4952" s="62"/>
    </row>
    <row r="4953" ht="12.75">
      <c r="O4953" s="62"/>
    </row>
    <row r="4954" ht="12.75">
      <c r="O4954" s="62"/>
    </row>
    <row r="4955" ht="12.75">
      <c r="O4955" s="62"/>
    </row>
    <row r="4956" ht="12.75">
      <c r="O4956" s="62"/>
    </row>
    <row r="4957" ht="12.75">
      <c r="O4957" s="62"/>
    </row>
    <row r="4958" ht="12.75">
      <c r="O4958" s="62"/>
    </row>
    <row r="4959" ht="12.75">
      <c r="O4959" s="62"/>
    </row>
    <row r="4960" ht="12.75">
      <c r="O4960" s="62"/>
    </row>
    <row r="4961" ht="12.75">
      <c r="O4961" s="62"/>
    </row>
    <row r="4962" ht="12.75">
      <c r="O4962" s="62"/>
    </row>
    <row r="4963" ht="12.75">
      <c r="O4963" s="62"/>
    </row>
    <row r="4964" ht="12.75">
      <c r="O4964" s="62"/>
    </row>
    <row r="4965" ht="12.75">
      <c r="O4965" s="62"/>
    </row>
    <row r="4966" ht="12.75">
      <c r="O4966" s="62"/>
    </row>
    <row r="4967" ht="12.75">
      <c r="O4967" s="62"/>
    </row>
    <row r="4968" ht="12.75">
      <c r="O4968" s="62"/>
    </row>
    <row r="4969" ht="12.75">
      <c r="O4969" s="62"/>
    </row>
    <row r="4970" ht="12.75">
      <c r="O4970" s="62"/>
    </row>
    <row r="4971" ht="12.75">
      <c r="O4971" s="62"/>
    </row>
    <row r="4972" ht="12.75">
      <c r="O4972" s="62"/>
    </row>
    <row r="4973" ht="12.75">
      <c r="O4973" s="62"/>
    </row>
    <row r="4974" ht="12.75">
      <c r="O4974" s="62"/>
    </row>
    <row r="4975" ht="12.75">
      <c r="O4975" s="62"/>
    </row>
    <row r="4976" ht="12.75">
      <c r="O4976" s="62"/>
    </row>
    <row r="4977" ht="12.75">
      <c r="O4977" s="62"/>
    </row>
    <row r="4978" ht="12.75">
      <c r="O4978" s="62"/>
    </row>
    <row r="4979" ht="12.75">
      <c r="O4979" s="62"/>
    </row>
    <row r="4980" ht="12.75">
      <c r="O4980" s="62"/>
    </row>
    <row r="4981" ht="12.75">
      <c r="O4981" s="62"/>
    </row>
    <row r="4982" ht="12.75">
      <c r="O4982" s="62"/>
    </row>
    <row r="4983" ht="12.75">
      <c r="O4983" s="62"/>
    </row>
    <row r="4984" ht="12.75">
      <c r="O4984" s="62"/>
    </row>
    <row r="4985" ht="12.75">
      <c r="O4985" s="62"/>
    </row>
    <row r="4986" ht="12.75">
      <c r="O4986" s="62"/>
    </row>
    <row r="4987" ht="12.75">
      <c r="O4987" s="62"/>
    </row>
    <row r="4988" ht="12.75">
      <c r="O4988" s="62"/>
    </row>
    <row r="4989" ht="12.75">
      <c r="O4989" s="62"/>
    </row>
    <row r="4990" ht="12.75">
      <c r="O4990" s="62"/>
    </row>
    <row r="4991" ht="12.75">
      <c r="O4991" s="62"/>
    </row>
    <row r="4992" ht="12.75">
      <c r="O4992" s="62"/>
    </row>
    <row r="4993" ht="12.75">
      <c r="O4993" s="62"/>
    </row>
    <row r="4994" ht="12.75">
      <c r="O4994" s="62"/>
    </row>
    <row r="4995" ht="12.75">
      <c r="O4995" s="62"/>
    </row>
    <row r="4996" ht="12.75">
      <c r="O4996" s="62"/>
    </row>
    <row r="4997" ht="12.75">
      <c r="O4997" s="62"/>
    </row>
    <row r="4998" ht="12.75">
      <c r="O4998" s="62"/>
    </row>
    <row r="4999" ht="12.75">
      <c r="O4999" s="62"/>
    </row>
    <row r="5000" ht="12.75">
      <c r="O5000" s="62"/>
    </row>
    <row r="5001" ht="12.75">
      <c r="O5001" s="62"/>
    </row>
    <row r="5002" ht="12.75">
      <c r="O5002" s="62"/>
    </row>
    <row r="5003" ht="12.75">
      <c r="O5003" s="62"/>
    </row>
    <row r="5004" ht="12.75">
      <c r="O5004" s="62"/>
    </row>
    <row r="5005" ht="12.75">
      <c r="O5005" s="62"/>
    </row>
    <row r="5006" ht="12.75">
      <c r="O5006" s="62"/>
    </row>
    <row r="5007" ht="12.75">
      <c r="O5007" s="62"/>
    </row>
    <row r="5008" ht="12.75">
      <c r="O5008" s="62"/>
    </row>
    <row r="5009" ht="12.75">
      <c r="O5009" s="62"/>
    </row>
    <row r="5010" ht="12.75">
      <c r="O5010" s="62"/>
    </row>
    <row r="5011" ht="12.75">
      <c r="O5011" s="62"/>
    </row>
    <row r="5012" ht="12.75">
      <c r="O5012" s="62"/>
    </row>
    <row r="5013" ht="12.75">
      <c r="O5013" s="62"/>
    </row>
    <row r="5014" ht="12.75">
      <c r="O5014" s="62"/>
    </row>
    <row r="5015" ht="12.75">
      <c r="O5015" s="62"/>
    </row>
    <row r="5016" ht="12.75">
      <c r="O5016" s="62"/>
    </row>
    <row r="5017" ht="12.75">
      <c r="O5017" s="62"/>
    </row>
    <row r="5018" ht="12.75">
      <c r="O5018" s="62"/>
    </row>
    <row r="5019" ht="12.75">
      <c r="O5019" s="62"/>
    </row>
    <row r="5020" ht="12.75">
      <c r="O5020" s="62"/>
    </row>
    <row r="5021" ht="12.75">
      <c r="O5021" s="62"/>
    </row>
    <row r="5022" ht="12.75">
      <c r="O5022" s="62"/>
    </row>
    <row r="5023" ht="12.75">
      <c r="O5023" s="62"/>
    </row>
    <row r="5024" ht="12.75">
      <c r="O5024" s="62"/>
    </row>
    <row r="5025" ht="12.75">
      <c r="O5025" s="62"/>
    </row>
    <row r="5026" ht="12.75">
      <c r="O5026" s="62"/>
    </row>
    <row r="5027" ht="12.75">
      <c r="O5027" s="62"/>
    </row>
    <row r="5028" ht="12.75">
      <c r="O5028" s="62"/>
    </row>
    <row r="5029" ht="12.75">
      <c r="O5029" s="62"/>
    </row>
    <row r="5030" ht="12.75">
      <c r="O5030" s="62"/>
    </row>
    <row r="5031" ht="12.75">
      <c r="O5031" s="62"/>
    </row>
    <row r="5032" ht="12.75">
      <c r="O5032" s="62"/>
    </row>
    <row r="5033" ht="12.75">
      <c r="O5033" s="62"/>
    </row>
    <row r="5034" ht="12.75">
      <c r="O5034" s="62"/>
    </row>
    <row r="5035" ht="12.75">
      <c r="O5035" s="62"/>
    </row>
    <row r="5036" ht="12.75">
      <c r="O5036" s="62"/>
    </row>
    <row r="5037" ht="12.75">
      <c r="O5037" s="62"/>
    </row>
    <row r="5038" ht="12.75">
      <c r="O5038" s="62"/>
    </row>
    <row r="5039" ht="12.75">
      <c r="O5039" s="62"/>
    </row>
    <row r="5040" ht="12.75">
      <c r="O5040" s="62"/>
    </row>
    <row r="5041" ht="12.75">
      <c r="O5041" s="62"/>
    </row>
    <row r="5042" ht="12.75">
      <c r="O5042" s="62"/>
    </row>
    <row r="5043" ht="12.75">
      <c r="O5043" s="62"/>
    </row>
    <row r="5044" ht="12.75">
      <c r="O5044" s="62"/>
    </row>
    <row r="5045" ht="12.75">
      <c r="O5045" s="62"/>
    </row>
    <row r="5046" ht="12.75">
      <c r="O5046" s="62"/>
    </row>
    <row r="5047" ht="12.75">
      <c r="O5047" s="62"/>
    </row>
    <row r="5048" ht="12.75">
      <c r="O5048" s="62"/>
    </row>
    <row r="5049" ht="12.75">
      <c r="O5049" s="62"/>
    </row>
    <row r="5050" ht="12.75">
      <c r="O5050" s="62"/>
    </row>
    <row r="5051" ht="12.75">
      <c r="O5051" s="62"/>
    </row>
    <row r="5052" ht="12.75">
      <c r="O5052" s="62"/>
    </row>
    <row r="5053" ht="12.75">
      <c r="O5053" s="62"/>
    </row>
    <row r="5054" ht="12.75">
      <c r="O5054" s="62"/>
    </row>
    <row r="5055" ht="12.75">
      <c r="O5055" s="62"/>
    </row>
    <row r="5056" ht="12.75">
      <c r="O5056" s="62"/>
    </row>
    <row r="5057" ht="12.75">
      <c r="O5057" s="62"/>
    </row>
    <row r="5058" ht="12.75">
      <c r="O5058" s="62"/>
    </row>
    <row r="5059" ht="12.75">
      <c r="O5059" s="62"/>
    </row>
    <row r="5060" ht="12.75">
      <c r="O5060" s="62"/>
    </row>
    <row r="5061" ht="12.75">
      <c r="O5061" s="62"/>
    </row>
    <row r="5062" ht="12.75">
      <c r="O5062" s="62"/>
    </row>
    <row r="5063" ht="12.75">
      <c r="O5063" s="62"/>
    </row>
    <row r="5064" ht="12.75">
      <c r="O5064" s="62"/>
    </row>
    <row r="5065" ht="12.75">
      <c r="O5065" s="62"/>
    </row>
    <row r="5066" ht="12.75">
      <c r="O5066" s="62"/>
    </row>
    <row r="5067" ht="12.75">
      <c r="O5067" s="62"/>
    </row>
    <row r="5068" ht="12.75">
      <c r="O5068" s="62"/>
    </row>
    <row r="5069" ht="12.75">
      <c r="O5069" s="62"/>
    </row>
    <row r="5070" ht="12.75">
      <c r="O5070" s="62"/>
    </row>
    <row r="5071" ht="12.75">
      <c r="O5071" s="62"/>
    </row>
    <row r="5072" ht="12.75">
      <c r="O5072" s="62"/>
    </row>
    <row r="5073" ht="12.75">
      <c r="O5073" s="62"/>
    </row>
    <row r="5074" ht="12.75">
      <c r="O5074" s="62"/>
    </row>
    <row r="5075" ht="12.75">
      <c r="O5075" s="62"/>
    </row>
    <row r="5076" ht="12.75">
      <c r="O5076" s="62"/>
    </row>
    <row r="5077" ht="12.75">
      <c r="O5077" s="62"/>
    </row>
    <row r="5078" ht="12.75">
      <c r="O5078" s="62"/>
    </row>
    <row r="5079" ht="12.75">
      <c r="O5079" s="62"/>
    </row>
    <row r="5080" ht="12.75">
      <c r="O5080" s="62"/>
    </row>
    <row r="5081" ht="12.75">
      <c r="O5081" s="62"/>
    </row>
    <row r="5082" ht="12.75">
      <c r="O5082" s="62"/>
    </row>
    <row r="5083" ht="12.75">
      <c r="O5083" s="62"/>
    </row>
    <row r="5084" ht="12.75">
      <c r="O5084" s="62"/>
    </row>
    <row r="5085" ht="12.75">
      <c r="O5085" s="62"/>
    </row>
    <row r="5086" ht="12.75">
      <c r="O5086" s="62"/>
    </row>
    <row r="5087" ht="12.75">
      <c r="O5087" s="62"/>
    </row>
    <row r="5088" ht="12.75">
      <c r="O5088" s="62"/>
    </row>
    <row r="5089" ht="12.75">
      <c r="O5089" s="62"/>
    </row>
    <row r="5090" ht="12.75">
      <c r="O5090" s="62"/>
    </row>
    <row r="5091" ht="12.75">
      <c r="O5091" s="62"/>
    </row>
    <row r="5092" ht="12.75">
      <c r="O5092" s="62"/>
    </row>
    <row r="5093" ht="12.75">
      <c r="O5093" s="62"/>
    </row>
    <row r="5094" ht="12.75">
      <c r="O5094" s="62"/>
    </row>
    <row r="5095" ht="12.75">
      <c r="O5095" s="62"/>
    </row>
    <row r="5096" ht="12.75">
      <c r="O5096" s="62"/>
    </row>
    <row r="5097" ht="12.75">
      <c r="O5097" s="62"/>
    </row>
    <row r="5098" ht="12.75">
      <c r="O5098" s="62"/>
    </row>
    <row r="5099" ht="12.75">
      <c r="O5099" s="62"/>
    </row>
    <row r="5100" ht="12.75">
      <c r="O5100" s="62"/>
    </row>
    <row r="5101" ht="12.75">
      <c r="O5101" s="62"/>
    </row>
    <row r="5102" ht="12.75">
      <c r="O5102" s="62"/>
    </row>
    <row r="5103" ht="12.75">
      <c r="O5103" s="62"/>
    </row>
    <row r="5104" ht="12.75">
      <c r="O5104" s="62"/>
    </row>
    <row r="5105" ht="12.75">
      <c r="O5105" s="62"/>
    </row>
    <row r="5106" ht="12.75">
      <c r="O5106" s="62"/>
    </row>
    <row r="5107" ht="12.75">
      <c r="O5107" s="62"/>
    </row>
    <row r="5108" ht="12.75">
      <c r="O5108" s="62"/>
    </row>
    <row r="5109" ht="12.75">
      <c r="O5109" s="62"/>
    </row>
    <row r="5110" ht="12.75">
      <c r="O5110" s="62"/>
    </row>
    <row r="5111" ht="12.75">
      <c r="O5111" s="62"/>
    </row>
    <row r="5112" ht="12.75">
      <c r="O5112" s="62"/>
    </row>
    <row r="5113" ht="12.75">
      <c r="O5113" s="62"/>
    </row>
    <row r="5114" ht="12.75">
      <c r="O5114" s="62"/>
    </row>
    <row r="5115" ht="12.75">
      <c r="O5115" s="62"/>
    </row>
    <row r="5116" ht="12.75">
      <c r="O5116" s="62"/>
    </row>
    <row r="5117" ht="12.75">
      <c r="O5117" s="62"/>
    </row>
    <row r="5118" ht="12.75">
      <c r="O5118" s="62"/>
    </row>
    <row r="5119" ht="12.75">
      <c r="O5119" s="62"/>
    </row>
    <row r="5120" ht="12.75">
      <c r="O5120" s="62"/>
    </row>
    <row r="5121" ht="12.75">
      <c r="O5121" s="62"/>
    </row>
    <row r="5122" ht="12.75">
      <c r="O5122" s="62"/>
    </row>
    <row r="5123" ht="12.75">
      <c r="O5123" s="62"/>
    </row>
    <row r="5124" ht="12.75">
      <c r="O5124" s="62"/>
    </row>
    <row r="5125" ht="12.75">
      <c r="O5125" s="62"/>
    </row>
    <row r="5126" ht="12.75">
      <c r="O5126" s="62"/>
    </row>
    <row r="5127" ht="12.75">
      <c r="O5127" s="62"/>
    </row>
    <row r="5128" ht="12.75">
      <c r="O5128" s="62"/>
    </row>
    <row r="5129" ht="12.75">
      <c r="O5129" s="62"/>
    </row>
    <row r="5130" ht="12.75">
      <c r="O5130" s="62"/>
    </row>
    <row r="5131" ht="12.75">
      <c r="O5131" s="62"/>
    </row>
    <row r="5132" ht="12.75">
      <c r="O5132" s="62"/>
    </row>
    <row r="5133" ht="12.75">
      <c r="O5133" s="62"/>
    </row>
    <row r="5134" ht="12.75">
      <c r="O5134" s="62"/>
    </row>
    <row r="5135" ht="12.75">
      <c r="O5135" s="62"/>
    </row>
    <row r="5136" ht="12.75">
      <c r="O5136" s="62"/>
    </row>
    <row r="5137" ht="12.75">
      <c r="O5137" s="62"/>
    </row>
    <row r="5138" ht="12.75">
      <c r="O5138" s="62"/>
    </row>
    <row r="5139" ht="12.75">
      <c r="O5139" s="62"/>
    </row>
    <row r="5140" ht="12.75">
      <c r="O5140" s="62"/>
    </row>
    <row r="5141" ht="12.75">
      <c r="O5141" s="62"/>
    </row>
    <row r="5142" ht="12.75">
      <c r="O5142" s="62"/>
    </row>
    <row r="5143" ht="12.75">
      <c r="O5143" s="62"/>
    </row>
    <row r="5144" ht="12.75">
      <c r="O5144" s="62"/>
    </row>
    <row r="5145" ht="12.75">
      <c r="O5145" s="62"/>
    </row>
    <row r="5146" ht="12.75">
      <c r="O5146" s="62"/>
    </row>
    <row r="5147" ht="12.75">
      <c r="O5147" s="62"/>
    </row>
    <row r="5148" ht="12.75">
      <c r="O5148" s="62"/>
    </row>
    <row r="5149" ht="12.75">
      <c r="O5149" s="62"/>
    </row>
    <row r="5150" ht="12.75">
      <c r="O5150" s="62"/>
    </row>
    <row r="5151" ht="12.75">
      <c r="O5151" s="62"/>
    </row>
    <row r="5152" ht="12.75">
      <c r="O5152" s="62"/>
    </row>
    <row r="5153" ht="12.75">
      <c r="O5153" s="62"/>
    </row>
    <row r="5154" ht="12.75">
      <c r="O5154" s="62"/>
    </row>
    <row r="5155" ht="12.75">
      <c r="O5155" s="62"/>
    </row>
    <row r="5156" ht="12.75">
      <c r="O5156" s="62"/>
    </row>
    <row r="5157" ht="12.75">
      <c r="O5157" s="62"/>
    </row>
    <row r="5158" ht="12.75">
      <c r="O5158" s="62"/>
    </row>
    <row r="5159" ht="12.75">
      <c r="O5159" s="62"/>
    </row>
    <row r="5160" ht="12.75">
      <c r="O5160" s="62"/>
    </row>
    <row r="5161" ht="12.75">
      <c r="O5161" s="62"/>
    </row>
    <row r="5162" ht="12.75">
      <c r="O5162" s="62"/>
    </row>
    <row r="5163" ht="12.75">
      <c r="O5163" s="62"/>
    </row>
    <row r="5164" ht="12.75">
      <c r="O5164" s="62"/>
    </row>
    <row r="5165" ht="12.75">
      <c r="O5165" s="62"/>
    </row>
    <row r="5166" ht="12.75">
      <c r="O5166" s="62"/>
    </row>
    <row r="5167" ht="12.75">
      <c r="O5167" s="62"/>
    </row>
    <row r="5168" ht="12.75">
      <c r="O5168" s="62"/>
    </row>
    <row r="5169" ht="12.75">
      <c r="O5169" s="62"/>
    </row>
    <row r="5170" ht="12.75">
      <c r="O5170" s="62"/>
    </row>
    <row r="5171" ht="12.75">
      <c r="O5171" s="62"/>
    </row>
    <row r="5172" ht="12.75">
      <c r="O5172" s="62"/>
    </row>
    <row r="5173" ht="12.75">
      <c r="O5173" s="62"/>
    </row>
    <row r="5174" ht="12.75">
      <c r="O5174" s="62"/>
    </row>
    <row r="5175" ht="12.75">
      <c r="O5175" s="62"/>
    </row>
    <row r="5176" ht="12.75">
      <c r="O5176" s="62"/>
    </row>
    <row r="5177" ht="12.75">
      <c r="O5177" s="62"/>
    </row>
    <row r="5178" ht="12.75">
      <c r="O5178" s="62"/>
    </row>
    <row r="5179" ht="12.75">
      <c r="O5179" s="62"/>
    </row>
    <row r="5180" ht="12.75">
      <c r="O5180" s="62"/>
    </row>
    <row r="5181" ht="12.75">
      <c r="O5181" s="62"/>
    </row>
    <row r="5182" ht="12.75">
      <c r="O5182" s="62"/>
    </row>
    <row r="5183" ht="12.75">
      <c r="O5183" s="62"/>
    </row>
    <row r="5184" ht="12.75">
      <c r="O5184" s="62"/>
    </row>
    <row r="5185" ht="12.75">
      <c r="O5185" s="62"/>
    </row>
    <row r="5186" ht="12.75">
      <c r="O5186" s="62"/>
    </row>
    <row r="5187" ht="12.75">
      <c r="O5187" s="62"/>
    </row>
    <row r="5188" ht="12.75">
      <c r="O5188" s="62"/>
    </row>
    <row r="5189" ht="12.75">
      <c r="O5189" s="62"/>
    </row>
    <row r="5190" ht="12.75">
      <c r="O5190" s="62"/>
    </row>
    <row r="5191" ht="12.75">
      <c r="O5191" s="62"/>
    </row>
    <row r="5192" ht="12.75">
      <c r="O5192" s="62"/>
    </row>
    <row r="5193" ht="12.75">
      <c r="O5193" s="62"/>
    </row>
    <row r="5194" ht="12.75">
      <c r="O5194" s="62"/>
    </row>
    <row r="5195" ht="12.75">
      <c r="O5195" s="62"/>
    </row>
    <row r="5196" ht="12.75">
      <c r="O5196" s="62"/>
    </row>
    <row r="5197" ht="12.75">
      <c r="O5197" s="62"/>
    </row>
    <row r="5198" ht="12.75">
      <c r="O5198" s="62"/>
    </row>
    <row r="5199" ht="12.75">
      <c r="O5199" s="62"/>
    </row>
    <row r="5200" ht="12.75">
      <c r="O5200" s="62"/>
    </row>
    <row r="5201" ht="12.75">
      <c r="O5201" s="62"/>
    </row>
    <row r="5202" ht="12.75">
      <c r="O5202" s="62"/>
    </row>
    <row r="5203" ht="12.75">
      <c r="O5203" s="62"/>
    </row>
    <row r="5204" ht="12.75">
      <c r="O5204" s="62"/>
    </row>
    <row r="5205" ht="12.75">
      <c r="O5205" s="62"/>
    </row>
    <row r="5206" ht="12.75">
      <c r="O5206" s="62"/>
    </row>
    <row r="5207" ht="12.75">
      <c r="O5207" s="62"/>
    </row>
    <row r="5208" ht="12.75">
      <c r="O5208" s="62"/>
    </row>
    <row r="5209" ht="12.75">
      <c r="O5209" s="62"/>
    </row>
    <row r="5210" ht="12.75">
      <c r="O5210" s="62"/>
    </row>
    <row r="5211" ht="12.75">
      <c r="O5211" s="62"/>
    </row>
    <row r="5212" ht="12.75">
      <c r="O5212" s="62"/>
    </row>
    <row r="5213" ht="12.75">
      <c r="O5213" s="62"/>
    </row>
    <row r="5214" ht="12.75">
      <c r="O5214" s="62"/>
    </row>
    <row r="5215" ht="12.75">
      <c r="O5215" s="62"/>
    </row>
    <row r="5216" ht="12.75">
      <c r="O5216" s="62"/>
    </row>
    <row r="5217" ht="12.75">
      <c r="O5217" s="62"/>
    </row>
    <row r="5218" ht="12.75">
      <c r="O5218" s="62"/>
    </row>
    <row r="5219" ht="12.75">
      <c r="O5219" s="62"/>
    </row>
    <row r="5220" ht="12.75">
      <c r="O5220" s="62"/>
    </row>
    <row r="5221" ht="12.75">
      <c r="O5221" s="62"/>
    </row>
    <row r="5222" ht="12.75">
      <c r="O5222" s="62"/>
    </row>
    <row r="5223" ht="12.75">
      <c r="O5223" s="62"/>
    </row>
    <row r="5224" ht="12.75">
      <c r="O5224" s="62"/>
    </row>
    <row r="5225" ht="12.75">
      <c r="O5225" s="62"/>
    </row>
    <row r="5226" ht="12.75">
      <c r="O5226" s="62"/>
    </row>
    <row r="5227" ht="12.75">
      <c r="O5227" s="62"/>
    </row>
    <row r="5228" ht="12.75">
      <c r="O5228" s="62"/>
    </row>
    <row r="5229" ht="12.75">
      <c r="O5229" s="62"/>
    </row>
    <row r="5230" ht="12.75">
      <c r="O5230" s="62"/>
    </row>
    <row r="5231" ht="12.75">
      <c r="O5231" s="62"/>
    </row>
    <row r="5232" ht="12.75">
      <c r="O5232" s="62"/>
    </row>
    <row r="5233" ht="12.75">
      <c r="O5233" s="62"/>
    </row>
    <row r="5234" ht="12.75">
      <c r="O5234" s="62"/>
    </row>
    <row r="5235" ht="12.75">
      <c r="O5235" s="62"/>
    </row>
    <row r="5236" ht="12.75">
      <c r="O5236" s="62"/>
    </row>
    <row r="5237" ht="12.75">
      <c r="O5237" s="62"/>
    </row>
    <row r="5238" ht="12.75">
      <c r="O5238" s="62"/>
    </row>
    <row r="5239" ht="12.75">
      <c r="O5239" s="62"/>
    </row>
    <row r="5240" ht="12.75">
      <c r="O5240" s="62"/>
    </row>
    <row r="5241" ht="12.75">
      <c r="O5241" s="62"/>
    </row>
    <row r="5242" ht="12.75">
      <c r="O5242" s="62"/>
    </row>
    <row r="5243" ht="12.75">
      <c r="O5243" s="62"/>
    </row>
    <row r="5244" ht="12.75">
      <c r="O5244" s="62"/>
    </row>
    <row r="5245" ht="12.75">
      <c r="O5245" s="62"/>
    </row>
    <row r="5246" ht="12.75">
      <c r="O5246" s="62"/>
    </row>
    <row r="5247" ht="12.75">
      <c r="O5247" s="62"/>
    </row>
    <row r="5248" ht="12.75">
      <c r="O5248" s="62"/>
    </row>
    <row r="5249" ht="12.75">
      <c r="O5249" s="62"/>
    </row>
    <row r="5250" ht="12.75">
      <c r="O5250" s="62"/>
    </row>
    <row r="5251" ht="12.75">
      <c r="O5251" s="62"/>
    </row>
    <row r="5252" ht="12.75">
      <c r="O5252" s="62"/>
    </row>
    <row r="5253" ht="12.75">
      <c r="O5253" s="62"/>
    </row>
    <row r="5254" ht="12.75">
      <c r="O5254" s="62"/>
    </row>
    <row r="5255" ht="12.75">
      <c r="O5255" s="62"/>
    </row>
    <row r="5256" ht="12.75">
      <c r="O5256" s="62"/>
    </row>
    <row r="5257" ht="12.75">
      <c r="O5257" s="62"/>
    </row>
    <row r="5258" ht="12.75">
      <c r="O5258" s="62"/>
    </row>
    <row r="5259" ht="12.75">
      <c r="O5259" s="62"/>
    </row>
    <row r="5260" ht="12.75">
      <c r="O5260" s="62"/>
    </row>
    <row r="5261" ht="12.75">
      <c r="O5261" s="62"/>
    </row>
    <row r="5262" ht="12.75">
      <c r="O5262" s="62"/>
    </row>
    <row r="5263" ht="12.75">
      <c r="O5263" s="62"/>
    </row>
    <row r="5264" ht="12.75">
      <c r="O5264" s="62"/>
    </row>
    <row r="5265" ht="12.75">
      <c r="O5265" s="62"/>
    </row>
    <row r="5266" ht="12.75">
      <c r="O5266" s="62"/>
    </row>
    <row r="5267" ht="12.75">
      <c r="O5267" s="62"/>
    </row>
    <row r="5268" ht="12.75">
      <c r="O5268" s="62"/>
    </row>
    <row r="5269" ht="12.75">
      <c r="O5269" s="62"/>
    </row>
    <row r="5270" ht="12.75">
      <c r="O5270" s="62"/>
    </row>
    <row r="5271" ht="12.75">
      <c r="O5271" s="62"/>
    </row>
    <row r="5272" ht="12.75">
      <c r="O5272" s="62"/>
    </row>
    <row r="5273" ht="12.75">
      <c r="O5273" s="62"/>
    </row>
    <row r="5274" ht="12.75">
      <c r="O5274" s="62"/>
    </row>
    <row r="5275" ht="12.75">
      <c r="O5275" s="62"/>
    </row>
    <row r="5276" ht="12.75">
      <c r="O5276" s="62"/>
    </row>
    <row r="5277" ht="12.75">
      <c r="O5277" s="62"/>
    </row>
    <row r="5278" ht="12.75">
      <c r="O5278" s="62"/>
    </row>
    <row r="5279" ht="12.75">
      <c r="O5279" s="62"/>
    </row>
    <row r="5280" ht="12.75">
      <c r="O5280" s="62"/>
    </row>
    <row r="5281" ht="12.75">
      <c r="O5281" s="62"/>
    </row>
    <row r="5282" ht="12.75">
      <c r="O5282" s="62"/>
    </row>
    <row r="5283" ht="12.75">
      <c r="O5283" s="62"/>
    </row>
    <row r="5284" ht="12.75">
      <c r="O5284" s="62"/>
    </row>
    <row r="5285" ht="12.75">
      <c r="O5285" s="62"/>
    </row>
    <row r="5286" ht="12.75">
      <c r="O5286" s="62"/>
    </row>
    <row r="5287" ht="12.75">
      <c r="O5287" s="62"/>
    </row>
    <row r="5288" ht="12.75">
      <c r="O5288" s="62"/>
    </row>
    <row r="5289" ht="12.75">
      <c r="O5289" s="62"/>
    </row>
    <row r="5290" ht="12.75">
      <c r="O5290" s="62"/>
    </row>
    <row r="5291" ht="12.75">
      <c r="O5291" s="62"/>
    </row>
    <row r="5292" ht="12.75">
      <c r="O5292" s="62"/>
    </row>
    <row r="5293" ht="12.75">
      <c r="O5293" s="62"/>
    </row>
    <row r="5294" ht="12.75">
      <c r="O5294" s="62"/>
    </row>
    <row r="5295" ht="12.75">
      <c r="O5295" s="62"/>
    </row>
    <row r="5296" ht="12.75">
      <c r="O5296" s="62"/>
    </row>
    <row r="5297" ht="12.75">
      <c r="O5297" s="62"/>
    </row>
    <row r="5298" ht="12.75">
      <c r="O5298" s="62"/>
    </row>
    <row r="5299" ht="12.75">
      <c r="O5299" s="62"/>
    </row>
    <row r="5300" ht="12.75">
      <c r="O5300" s="62"/>
    </row>
    <row r="5301" ht="12.75">
      <c r="O5301" s="62"/>
    </row>
    <row r="5302" ht="12.75">
      <c r="O5302" s="62"/>
    </row>
    <row r="5303" ht="12.75">
      <c r="O5303" s="62"/>
    </row>
    <row r="5304" ht="12.75">
      <c r="O5304" s="62"/>
    </row>
    <row r="5305" ht="12.75">
      <c r="O5305" s="62"/>
    </row>
    <row r="5306" ht="12.75">
      <c r="O5306" s="62"/>
    </row>
    <row r="5307" ht="12.75">
      <c r="O5307" s="62"/>
    </row>
    <row r="5308" ht="12.75">
      <c r="O5308" s="62"/>
    </row>
    <row r="5309" ht="12.75">
      <c r="O5309" s="62"/>
    </row>
    <row r="5310" ht="12.75">
      <c r="O5310" s="62"/>
    </row>
    <row r="5311" ht="12.75">
      <c r="O5311" s="62"/>
    </row>
    <row r="5312" ht="12.75">
      <c r="O5312" s="62"/>
    </row>
    <row r="5313" ht="12.75">
      <c r="O5313" s="62"/>
    </row>
    <row r="5314" ht="12.75">
      <c r="O5314" s="62"/>
    </row>
    <row r="5315" ht="12.75">
      <c r="O5315" s="62"/>
    </row>
    <row r="5316" ht="12.75">
      <c r="O5316" s="62"/>
    </row>
    <row r="5317" ht="12.75">
      <c r="O5317" s="62"/>
    </row>
    <row r="5318" ht="12.75">
      <c r="O5318" s="62"/>
    </row>
    <row r="5319" ht="12.75">
      <c r="O5319" s="62"/>
    </row>
    <row r="5320" ht="12.75">
      <c r="O5320" s="62"/>
    </row>
    <row r="5321" ht="12.75">
      <c r="O5321" s="62"/>
    </row>
    <row r="5322" ht="12.75">
      <c r="O5322" s="62"/>
    </row>
    <row r="5323" ht="12.75">
      <c r="O5323" s="62"/>
    </row>
    <row r="5324" ht="12.75">
      <c r="O5324" s="62"/>
    </row>
    <row r="5325" ht="12.75">
      <c r="O5325" s="62"/>
    </row>
    <row r="5326" ht="12.75">
      <c r="O5326" s="62"/>
    </row>
    <row r="5327" ht="12.75">
      <c r="O5327" s="62"/>
    </row>
    <row r="5328" ht="12.75">
      <c r="O5328" s="62"/>
    </row>
    <row r="5329" ht="12.75">
      <c r="O5329" s="62"/>
    </row>
    <row r="5330" ht="12.75">
      <c r="O5330" s="62"/>
    </row>
    <row r="5331" ht="12.75">
      <c r="O5331" s="62"/>
    </row>
    <row r="5332" ht="12.75">
      <c r="O5332" s="62"/>
    </row>
    <row r="5333" ht="12.75">
      <c r="O5333" s="62"/>
    </row>
    <row r="5334" ht="12.75">
      <c r="O5334" s="62"/>
    </row>
    <row r="5335" ht="12.75">
      <c r="O5335" s="62"/>
    </row>
    <row r="5336" ht="12.75">
      <c r="O5336" s="62"/>
    </row>
    <row r="5337" ht="12.75">
      <c r="O5337" s="62"/>
    </row>
    <row r="5338" ht="12.75">
      <c r="O5338" s="62"/>
    </row>
    <row r="5339" ht="12.75">
      <c r="O5339" s="62"/>
    </row>
    <row r="5340" ht="12.75">
      <c r="O5340" s="62"/>
    </row>
    <row r="5341" ht="12.75">
      <c r="O5341" s="62"/>
    </row>
    <row r="5342" ht="12.75">
      <c r="O5342" s="62"/>
    </row>
    <row r="5343" ht="12.75">
      <c r="O5343" s="62"/>
    </row>
    <row r="5344" ht="12.75">
      <c r="O5344" s="62"/>
    </row>
    <row r="5345" ht="12.75">
      <c r="O5345" s="62"/>
    </row>
    <row r="5346" ht="12.75">
      <c r="O5346" s="62"/>
    </row>
    <row r="5347" ht="12.75">
      <c r="O5347" s="62"/>
    </row>
    <row r="5348" ht="12.75">
      <c r="O5348" s="62"/>
    </row>
    <row r="5349" ht="12.75">
      <c r="O5349" s="62"/>
    </row>
    <row r="5350" ht="12.75">
      <c r="O5350" s="62"/>
    </row>
    <row r="5351" ht="12.75">
      <c r="O5351" s="62"/>
    </row>
    <row r="5352" ht="12.75">
      <c r="O5352" s="62"/>
    </row>
    <row r="5353" ht="12.75">
      <c r="O5353" s="62"/>
    </row>
    <row r="5354" ht="12.75">
      <c r="O5354" s="62"/>
    </row>
    <row r="5355" ht="12.75">
      <c r="O5355" s="62"/>
    </row>
    <row r="5356" ht="12.75">
      <c r="O5356" s="62"/>
    </row>
    <row r="5357" ht="12.75">
      <c r="O5357" s="62"/>
    </row>
    <row r="5358" ht="12.75">
      <c r="O5358" s="62"/>
    </row>
    <row r="5359" ht="12.75">
      <c r="O5359" s="62"/>
    </row>
    <row r="5360" ht="12.75">
      <c r="O5360" s="62"/>
    </row>
    <row r="5361" ht="12.75">
      <c r="O5361" s="62"/>
    </row>
    <row r="5362" ht="12.75">
      <c r="O5362" s="62"/>
    </row>
    <row r="5363" ht="12.75">
      <c r="O5363" s="62"/>
    </row>
    <row r="5364" ht="12.75">
      <c r="O5364" s="62"/>
    </row>
    <row r="5365" ht="12.75">
      <c r="O5365" s="62"/>
    </row>
    <row r="5366" ht="12.75">
      <c r="O5366" s="62"/>
    </row>
    <row r="5367" ht="12.75">
      <c r="O5367" s="62"/>
    </row>
    <row r="5368" ht="12.75">
      <c r="O5368" s="62"/>
    </row>
    <row r="5369" ht="12.75">
      <c r="O5369" s="62"/>
    </row>
    <row r="5370" ht="12.75">
      <c r="O5370" s="62"/>
    </row>
    <row r="5371" ht="12.75">
      <c r="O5371" s="62"/>
    </row>
    <row r="5372" ht="12.75">
      <c r="O5372" s="62"/>
    </row>
    <row r="5373" ht="12.75">
      <c r="O5373" s="62"/>
    </row>
    <row r="5374" ht="12.75">
      <c r="O5374" s="62"/>
    </row>
    <row r="5375" ht="12.75">
      <c r="O5375" s="62"/>
    </row>
    <row r="5376" ht="12.75">
      <c r="O5376" s="62"/>
    </row>
    <row r="5377" ht="12.75">
      <c r="O5377" s="62"/>
    </row>
    <row r="5378" ht="12.75">
      <c r="O5378" s="62"/>
    </row>
    <row r="5379" ht="12.75">
      <c r="O5379" s="62"/>
    </row>
    <row r="5380" ht="12.75">
      <c r="O5380" s="62"/>
    </row>
    <row r="5381" ht="12.75">
      <c r="O5381" s="62"/>
    </row>
    <row r="5382" ht="12.75">
      <c r="O5382" s="62"/>
    </row>
    <row r="5383" ht="12.75">
      <c r="O5383" s="62"/>
    </row>
    <row r="5384" ht="12.75">
      <c r="O5384" s="62"/>
    </row>
    <row r="5385" ht="12.75">
      <c r="O5385" s="62"/>
    </row>
    <row r="5386" ht="12.75">
      <c r="O5386" s="62"/>
    </row>
    <row r="5387" ht="12.75">
      <c r="O5387" s="62"/>
    </row>
    <row r="5388" ht="12.75">
      <c r="O5388" s="62"/>
    </row>
    <row r="5389" ht="12.75">
      <c r="O5389" s="62"/>
    </row>
    <row r="5390" ht="12.75">
      <c r="O5390" s="62"/>
    </row>
    <row r="5391" ht="12.75">
      <c r="O5391" s="62"/>
    </row>
    <row r="5392" ht="12.75">
      <c r="O5392" s="62"/>
    </row>
    <row r="5393" ht="12.75">
      <c r="O5393" s="62"/>
    </row>
    <row r="5394" ht="12.75">
      <c r="O5394" s="62"/>
    </row>
    <row r="5395" ht="12.75">
      <c r="O5395" s="62"/>
    </row>
    <row r="5396" ht="12.75">
      <c r="O5396" s="62"/>
    </row>
    <row r="5397" ht="12.75">
      <c r="O5397" s="62"/>
    </row>
    <row r="5398" ht="12.75">
      <c r="O5398" s="62"/>
    </row>
    <row r="5399" ht="12.75">
      <c r="O5399" s="62"/>
    </row>
    <row r="5400" ht="12.75">
      <c r="O5400" s="62"/>
    </row>
    <row r="5401" ht="12.75">
      <c r="O5401" s="62"/>
    </row>
    <row r="5402" ht="12.75">
      <c r="O5402" s="62"/>
    </row>
    <row r="5403" ht="12.75">
      <c r="O5403" s="62"/>
    </row>
    <row r="5404" ht="12.75">
      <c r="O5404" s="62"/>
    </row>
    <row r="5405" ht="12.75">
      <c r="O5405" s="62"/>
    </row>
    <row r="5406" ht="12.75">
      <c r="O5406" s="62"/>
    </row>
    <row r="5407" ht="12.75">
      <c r="O5407" s="62"/>
    </row>
    <row r="5408" ht="12.75">
      <c r="O5408" s="62"/>
    </row>
    <row r="5409" ht="12.75">
      <c r="O5409" s="62"/>
    </row>
    <row r="5410" ht="12.75">
      <c r="O5410" s="62"/>
    </row>
    <row r="5411" ht="12.75">
      <c r="O5411" s="62"/>
    </row>
    <row r="5412" ht="12.75">
      <c r="O5412" s="62"/>
    </row>
    <row r="5413" ht="12.75">
      <c r="O5413" s="62"/>
    </row>
    <row r="5414" ht="12.75">
      <c r="O5414" s="62"/>
    </row>
    <row r="5415" ht="12.75">
      <c r="O5415" s="62"/>
    </row>
    <row r="5416" ht="12.75">
      <c r="O5416" s="62"/>
    </row>
    <row r="5417" ht="12.75">
      <c r="O5417" s="62"/>
    </row>
    <row r="5418" ht="12.75">
      <c r="O5418" s="62"/>
    </row>
    <row r="5419" ht="12.75">
      <c r="O5419" s="62"/>
    </row>
    <row r="5420" ht="12.75">
      <c r="O5420" s="62"/>
    </row>
    <row r="5421" ht="12.75">
      <c r="O5421" s="62"/>
    </row>
    <row r="5422" ht="12.75">
      <c r="O5422" s="62"/>
    </row>
    <row r="5423" ht="12.75">
      <c r="O5423" s="62"/>
    </row>
    <row r="5424" ht="12.75">
      <c r="O5424" s="62"/>
    </row>
    <row r="5425" ht="12.75">
      <c r="O5425" s="62"/>
    </row>
    <row r="5426" ht="12.75">
      <c r="O5426" s="62"/>
    </row>
    <row r="5427" ht="12.75">
      <c r="O5427" s="62"/>
    </row>
    <row r="5428" ht="12.75">
      <c r="O5428" s="62"/>
    </row>
    <row r="5429" ht="12.75">
      <c r="O5429" s="62"/>
    </row>
    <row r="5430" ht="12.75">
      <c r="O5430" s="62"/>
    </row>
    <row r="5431" ht="12.75">
      <c r="O5431" s="62"/>
    </row>
    <row r="5432" ht="12.75">
      <c r="O5432" s="62"/>
    </row>
    <row r="5433" ht="12.75">
      <c r="O5433" s="62"/>
    </row>
    <row r="5434" ht="12.75">
      <c r="O5434" s="62"/>
    </row>
    <row r="5435" ht="12.75">
      <c r="O5435" s="62"/>
    </row>
    <row r="5436" ht="12.75">
      <c r="O5436" s="62"/>
    </row>
    <row r="5437" ht="12.75">
      <c r="O5437" s="62"/>
    </row>
    <row r="5438" ht="12.75">
      <c r="O5438" s="62"/>
    </row>
    <row r="5439" ht="12.75">
      <c r="O5439" s="62"/>
    </row>
    <row r="5440" ht="12.75">
      <c r="O5440" s="62"/>
    </row>
    <row r="5441" ht="12.75">
      <c r="O5441" s="62"/>
    </row>
    <row r="5442" ht="12.75">
      <c r="O5442" s="62"/>
    </row>
    <row r="5443" ht="12.75">
      <c r="O5443" s="62"/>
    </row>
    <row r="5444" ht="12.75">
      <c r="O5444" s="62"/>
    </row>
    <row r="5445" ht="12.75">
      <c r="O5445" s="62"/>
    </row>
    <row r="5446" ht="12.75">
      <c r="O5446" s="62"/>
    </row>
    <row r="5447" ht="12.75">
      <c r="O5447" s="62"/>
    </row>
    <row r="5448" ht="12.75">
      <c r="O5448" s="62"/>
    </row>
    <row r="5449" ht="12.75">
      <c r="O5449" s="62"/>
    </row>
    <row r="5450" ht="12.75">
      <c r="O5450" s="62"/>
    </row>
    <row r="5451" ht="12.75">
      <c r="O5451" s="62"/>
    </row>
    <row r="5452" ht="12.75">
      <c r="O5452" s="62"/>
    </row>
    <row r="5453" ht="12.75">
      <c r="O5453" s="62"/>
    </row>
    <row r="5454" ht="12.75">
      <c r="O5454" s="62"/>
    </row>
    <row r="5455" ht="12.75">
      <c r="O5455" s="62"/>
    </row>
    <row r="5456" ht="12.75">
      <c r="O5456" s="62"/>
    </row>
    <row r="5457" ht="12.75">
      <c r="O5457" s="62"/>
    </row>
    <row r="5458" ht="12.75">
      <c r="O5458" s="62"/>
    </row>
    <row r="5459" ht="12.75">
      <c r="O5459" s="62"/>
    </row>
    <row r="5460" ht="12.75">
      <c r="O5460" s="62"/>
    </row>
    <row r="5461" ht="12.75">
      <c r="O5461" s="62"/>
    </row>
    <row r="5462" ht="12.75">
      <c r="O5462" s="62"/>
    </row>
    <row r="5463" ht="12.75">
      <c r="O5463" s="62"/>
    </row>
    <row r="5464" ht="12.75">
      <c r="O5464" s="62"/>
    </row>
    <row r="5465" ht="12.75">
      <c r="O5465" s="62"/>
    </row>
    <row r="5466" ht="12.75">
      <c r="O5466" s="62"/>
    </row>
    <row r="5467" ht="12.75">
      <c r="O5467" s="62"/>
    </row>
    <row r="5468" ht="12.75">
      <c r="O5468" s="62"/>
    </row>
    <row r="5469" ht="12.75">
      <c r="O5469" s="62"/>
    </row>
    <row r="5470" ht="12.75">
      <c r="O5470" s="62"/>
    </row>
    <row r="5471" ht="12.75">
      <c r="O5471" s="62"/>
    </row>
    <row r="5472" ht="12.75">
      <c r="O5472" s="62"/>
    </row>
    <row r="5473" ht="12.75">
      <c r="O5473" s="62"/>
    </row>
    <row r="5474" ht="12.75">
      <c r="O5474" s="62"/>
    </row>
    <row r="5475" ht="12.75">
      <c r="O5475" s="62"/>
    </row>
    <row r="5476" ht="12.75">
      <c r="O5476" s="62"/>
    </row>
    <row r="5477" ht="12.75">
      <c r="O5477" s="62"/>
    </row>
    <row r="5478" ht="12.75">
      <c r="O5478" s="62"/>
    </row>
    <row r="5479" ht="12.75">
      <c r="O5479" s="62"/>
    </row>
    <row r="5480" ht="12.75">
      <c r="O5480" s="62"/>
    </row>
    <row r="5481" ht="12.75">
      <c r="O5481" s="62"/>
    </row>
    <row r="5482" ht="12.75">
      <c r="O5482" s="62"/>
    </row>
    <row r="5483" ht="12.75">
      <c r="O5483" s="62"/>
    </row>
    <row r="5484" ht="12.75">
      <c r="O5484" s="62"/>
    </row>
    <row r="5485" ht="12.75">
      <c r="O5485" s="62"/>
    </row>
    <row r="5486" ht="12.75">
      <c r="O5486" s="62"/>
    </row>
    <row r="5487" ht="12.75">
      <c r="O5487" s="62"/>
    </row>
    <row r="5488" ht="12.75">
      <c r="O5488" s="62"/>
    </row>
    <row r="5489" ht="12.75">
      <c r="O5489" s="62"/>
    </row>
    <row r="5490" ht="12.75">
      <c r="O5490" s="62"/>
    </row>
    <row r="5491" ht="12.75">
      <c r="O5491" s="62"/>
    </row>
    <row r="5492" ht="12.75">
      <c r="O5492" s="62"/>
    </row>
    <row r="5493" ht="12.75">
      <c r="O5493" s="62"/>
    </row>
    <row r="5494" ht="12.75">
      <c r="O5494" s="62"/>
    </row>
    <row r="5495" ht="12.75">
      <c r="O5495" s="62"/>
    </row>
    <row r="5496" ht="12.75">
      <c r="O5496" s="62"/>
    </row>
    <row r="5497" ht="12.75">
      <c r="O5497" s="62"/>
    </row>
    <row r="5498" ht="12.75">
      <c r="O5498" s="62"/>
    </row>
    <row r="5499" ht="12.75">
      <c r="O5499" s="62"/>
    </row>
    <row r="5500" ht="12.75">
      <c r="O5500" s="62"/>
    </row>
    <row r="5501" ht="12.75">
      <c r="O5501" s="62"/>
    </row>
    <row r="5502" ht="12.75">
      <c r="O5502" s="62"/>
    </row>
    <row r="5503" ht="12.75">
      <c r="O5503" s="62"/>
    </row>
    <row r="5504" ht="12.75">
      <c r="O5504" s="62"/>
    </row>
    <row r="5505" ht="12.75">
      <c r="O5505" s="62"/>
    </row>
    <row r="5506" ht="12.75">
      <c r="O5506" s="62"/>
    </row>
    <row r="5507" ht="12.75">
      <c r="O5507" s="62"/>
    </row>
    <row r="5508" ht="12.75">
      <c r="O5508" s="62"/>
    </row>
    <row r="5509" ht="12.75">
      <c r="O5509" s="62"/>
    </row>
    <row r="5510" ht="12.75">
      <c r="O5510" s="62"/>
    </row>
    <row r="5511" ht="12.75">
      <c r="O5511" s="62"/>
    </row>
    <row r="5512" ht="12.75">
      <c r="O5512" s="62"/>
    </row>
    <row r="5513" ht="12.75">
      <c r="O5513" s="62"/>
    </row>
    <row r="5514" ht="12.75">
      <c r="O5514" s="62"/>
    </row>
    <row r="5515" ht="12.75">
      <c r="O5515" s="62"/>
    </row>
    <row r="5516" ht="12.75">
      <c r="O5516" s="62"/>
    </row>
    <row r="5517" ht="12.75">
      <c r="O5517" s="62"/>
    </row>
    <row r="5518" ht="12.75">
      <c r="O5518" s="62"/>
    </row>
    <row r="5519" ht="12.75">
      <c r="O5519" s="62"/>
    </row>
    <row r="5520" ht="12.75">
      <c r="O5520" s="62"/>
    </row>
    <row r="5521" ht="12.75">
      <c r="O5521" s="62"/>
    </row>
    <row r="5522" ht="12.75">
      <c r="O5522" s="62"/>
    </row>
    <row r="5523" ht="12.75">
      <c r="O5523" s="62"/>
    </row>
    <row r="5524" ht="12.75">
      <c r="O5524" s="62"/>
    </row>
    <row r="5525" ht="12.75">
      <c r="O5525" s="62"/>
    </row>
    <row r="5526" ht="12.75">
      <c r="O5526" s="62"/>
    </row>
    <row r="5527" ht="12.75">
      <c r="O5527" s="62"/>
    </row>
    <row r="5528" ht="12.75">
      <c r="O5528" s="62"/>
    </row>
    <row r="5529" ht="12.75">
      <c r="O5529" s="62"/>
    </row>
    <row r="5530" ht="12.75">
      <c r="O5530" s="62"/>
    </row>
    <row r="5531" ht="12.75">
      <c r="O5531" s="62"/>
    </row>
    <row r="5532" ht="12.75">
      <c r="O5532" s="62"/>
    </row>
    <row r="5533" ht="12.75">
      <c r="O5533" s="62"/>
    </row>
    <row r="5534" ht="12.75">
      <c r="O5534" s="62"/>
    </row>
    <row r="5535" ht="12.75">
      <c r="O5535" s="62"/>
    </row>
    <row r="5536" ht="12.75">
      <c r="O5536" s="62"/>
    </row>
    <row r="5537" ht="12.75">
      <c r="O5537" s="62"/>
    </row>
    <row r="5538" ht="12.75">
      <c r="O5538" s="62"/>
    </row>
    <row r="5539" ht="12.75">
      <c r="O5539" s="62"/>
    </row>
    <row r="5540" ht="12.75">
      <c r="O5540" s="62"/>
    </row>
    <row r="5541" ht="12.75">
      <c r="O5541" s="62"/>
    </row>
    <row r="5542" ht="12.75">
      <c r="O5542" s="62"/>
    </row>
    <row r="5543" ht="12.75">
      <c r="O5543" s="62"/>
    </row>
    <row r="5544" ht="12.75">
      <c r="O5544" s="62"/>
    </row>
    <row r="5545" ht="12.75">
      <c r="O5545" s="62"/>
    </row>
    <row r="5546" ht="12.75">
      <c r="O5546" s="62"/>
    </row>
    <row r="5547" ht="12.75">
      <c r="O5547" s="62"/>
    </row>
    <row r="5548" ht="12.75">
      <c r="O5548" s="62"/>
    </row>
    <row r="5549" ht="12.75">
      <c r="O5549" s="62"/>
    </row>
    <row r="5550" ht="12.75">
      <c r="O5550" s="62"/>
    </row>
    <row r="5551" ht="12.75">
      <c r="O5551" s="62"/>
    </row>
    <row r="5552" ht="12.75">
      <c r="O5552" s="62"/>
    </row>
    <row r="5553" ht="12.75">
      <c r="O5553" s="62"/>
    </row>
    <row r="5554" ht="12.75">
      <c r="O5554" s="62"/>
    </row>
    <row r="5555" ht="12.75">
      <c r="O5555" s="62"/>
    </row>
    <row r="5556" ht="12.75">
      <c r="O5556" s="62"/>
    </row>
    <row r="5557" ht="12.75">
      <c r="O5557" s="62"/>
    </row>
    <row r="5558" ht="12.75">
      <c r="O5558" s="62"/>
    </row>
    <row r="5559" ht="12.75">
      <c r="O5559" s="62"/>
    </row>
    <row r="5560" ht="12.75">
      <c r="O5560" s="62"/>
    </row>
    <row r="5561" ht="12.75">
      <c r="O5561" s="62"/>
    </row>
    <row r="5562" ht="12.75">
      <c r="O5562" s="62"/>
    </row>
    <row r="5563" ht="12.75">
      <c r="O5563" s="62"/>
    </row>
    <row r="5564" ht="12.75">
      <c r="O5564" s="62"/>
    </row>
    <row r="5565" ht="12.75">
      <c r="O5565" s="62"/>
    </row>
    <row r="5566" ht="12.75">
      <c r="O5566" s="62"/>
    </row>
    <row r="5567" ht="12.75">
      <c r="O5567" s="62"/>
    </row>
    <row r="5568" ht="12.75">
      <c r="O5568" s="62"/>
    </row>
    <row r="5569" ht="12.75">
      <c r="O5569" s="62"/>
    </row>
    <row r="5570" ht="12.75">
      <c r="O5570" s="62"/>
    </row>
    <row r="5571" ht="12.75">
      <c r="O5571" s="62"/>
    </row>
    <row r="5572" ht="12.75">
      <c r="O5572" s="62"/>
    </row>
    <row r="5573" ht="12.75">
      <c r="O5573" s="62"/>
    </row>
    <row r="5574" ht="12.75">
      <c r="O5574" s="62"/>
    </row>
    <row r="5575" ht="12.75">
      <c r="O5575" s="62"/>
    </row>
    <row r="5576" ht="12.75">
      <c r="O5576" s="62"/>
    </row>
    <row r="5577" ht="12.75">
      <c r="O5577" s="62"/>
    </row>
    <row r="5578" ht="12.75">
      <c r="O5578" s="62"/>
    </row>
    <row r="5579" ht="12.75">
      <c r="O5579" s="62"/>
    </row>
    <row r="5580" ht="12.75">
      <c r="O5580" s="62"/>
    </row>
    <row r="5581" ht="12.75">
      <c r="O5581" s="62"/>
    </row>
    <row r="5582" ht="12.75">
      <c r="O5582" s="62"/>
    </row>
    <row r="5583" ht="12.75">
      <c r="O5583" s="62"/>
    </row>
    <row r="5584" ht="12.75">
      <c r="O5584" s="62"/>
    </row>
    <row r="5585" ht="12.75">
      <c r="O5585" s="62"/>
    </row>
    <row r="5586" ht="12.75">
      <c r="O5586" s="62"/>
    </row>
    <row r="5587" ht="12.75">
      <c r="O5587" s="62"/>
    </row>
    <row r="5588" ht="12.75">
      <c r="O5588" s="62"/>
    </row>
    <row r="5589" ht="12.75">
      <c r="O5589" s="62"/>
    </row>
    <row r="5590" ht="12.75">
      <c r="O5590" s="62"/>
    </row>
    <row r="5591" ht="12.75">
      <c r="O5591" s="62"/>
    </row>
    <row r="5592" ht="12.75">
      <c r="O5592" s="62"/>
    </row>
    <row r="5593" ht="12.75">
      <c r="O5593" s="62"/>
    </row>
    <row r="5594" ht="12.75">
      <c r="O5594" s="62"/>
    </row>
    <row r="5595" ht="12.75">
      <c r="O5595" s="62"/>
    </row>
    <row r="5596" ht="12.75">
      <c r="O5596" s="62"/>
    </row>
    <row r="5597" ht="12.75">
      <c r="O5597" s="62"/>
    </row>
    <row r="5598" ht="12.75">
      <c r="O5598" s="62"/>
    </row>
    <row r="5599" ht="12.75">
      <c r="O5599" s="62"/>
    </row>
    <row r="5600" ht="12.75">
      <c r="O5600" s="62"/>
    </row>
    <row r="5601" ht="12.75">
      <c r="O5601" s="62"/>
    </row>
    <row r="5602" ht="12.75">
      <c r="O5602" s="62"/>
    </row>
    <row r="5603" ht="12.75">
      <c r="O5603" s="62"/>
    </row>
    <row r="5604" ht="12.75">
      <c r="O5604" s="62"/>
    </row>
    <row r="5605" ht="12.75">
      <c r="O5605" s="62"/>
    </row>
    <row r="5606" ht="12.75">
      <c r="O5606" s="62"/>
    </row>
    <row r="5607" ht="12.75">
      <c r="O5607" s="62"/>
    </row>
    <row r="5608" ht="12.75">
      <c r="O5608" s="62"/>
    </row>
    <row r="5609" ht="12.75">
      <c r="O5609" s="62"/>
    </row>
    <row r="5610" ht="12.75">
      <c r="O5610" s="62"/>
    </row>
    <row r="5611" ht="12.75">
      <c r="O5611" s="62"/>
    </row>
    <row r="5612" ht="12.75">
      <c r="O5612" s="62"/>
    </row>
    <row r="5613" ht="12.75">
      <c r="O5613" s="62"/>
    </row>
    <row r="5614" ht="12.75">
      <c r="O5614" s="62"/>
    </row>
    <row r="5615" ht="12.75">
      <c r="O5615" s="62"/>
    </row>
    <row r="5616" ht="12.75">
      <c r="O5616" s="62"/>
    </row>
    <row r="5617" ht="12.75">
      <c r="O5617" s="62"/>
    </row>
    <row r="5618" ht="12.75">
      <c r="O5618" s="62"/>
    </row>
    <row r="5619" ht="12.75">
      <c r="O5619" s="62"/>
    </row>
    <row r="5620" ht="12.75">
      <c r="O5620" s="62"/>
    </row>
    <row r="5621" ht="12.75">
      <c r="O5621" s="62"/>
    </row>
    <row r="5622" ht="12.75">
      <c r="O5622" s="62"/>
    </row>
    <row r="5623" ht="12.75">
      <c r="O5623" s="62"/>
    </row>
    <row r="5624" ht="12.75">
      <c r="O5624" s="62"/>
    </row>
    <row r="5625" ht="12.75">
      <c r="O5625" s="62"/>
    </row>
    <row r="5626" ht="12.75">
      <c r="O5626" s="62"/>
    </row>
    <row r="5627" ht="12.75">
      <c r="O5627" s="62"/>
    </row>
    <row r="5628" ht="12.75">
      <c r="O5628" s="62"/>
    </row>
    <row r="5629" ht="12.75">
      <c r="O5629" s="62"/>
    </row>
    <row r="5630" ht="12.75">
      <c r="O5630" s="62"/>
    </row>
    <row r="5631" ht="12.75">
      <c r="O5631" s="62"/>
    </row>
    <row r="5632" ht="12.75">
      <c r="O5632" s="62"/>
    </row>
    <row r="5633" ht="12.75">
      <c r="O5633" s="62"/>
    </row>
    <row r="5634" ht="12.75">
      <c r="O5634" s="62"/>
    </row>
    <row r="5635" ht="12.75">
      <c r="O5635" s="62"/>
    </row>
    <row r="5636" ht="12.75">
      <c r="O5636" s="62"/>
    </row>
    <row r="5637" ht="12.75">
      <c r="O5637" s="62"/>
    </row>
    <row r="5638" ht="12.75">
      <c r="O5638" s="62"/>
    </row>
    <row r="5639" ht="12.75">
      <c r="O5639" s="62"/>
    </row>
    <row r="5640" ht="12.75">
      <c r="O5640" s="62"/>
    </row>
    <row r="5641" ht="12.75">
      <c r="O5641" s="62"/>
    </row>
    <row r="5642" ht="12.75">
      <c r="O5642" s="62"/>
    </row>
    <row r="5643" ht="12.75">
      <c r="O5643" s="62"/>
    </row>
    <row r="5644" ht="12.75">
      <c r="O5644" s="62"/>
    </row>
    <row r="5645" ht="12.75">
      <c r="O5645" s="62"/>
    </row>
    <row r="5646" ht="12.75">
      <c r="O5646" s="62"/>
    </row>
    <row r="5647" ht="12.75">
      <c r="O5647" s="62"/>
    </row>
    <row r="5648" ht="12.75">
      <c r="O5648" s="62"/>
    </row>
    <row r="5649" ht="12.75">
      <c r="O5649" s="62"/>
    </row>
    <row r="5650" ht="12.75">
      <c r="O5650" s="62"/>
    </row>
    <row r="5651" ht="12.75">
      <c r="O5651" s="62"/>
    </row>
    <row r="5652" ht="12.75">
      <c r="O5652" s="62"/>
    </row>
    <row r="5653" ht="12.75">
      <c r="O5653" s="62"/>
    </row>
    <row r="5654" ht="12.75">
      <c r="O5654" s="62"/>
    </row>
    <row r="5655" ht="12.75">
      <c r="O5655" s="62"/>
    </row>
    <row r="5656" ht="12.75">
      <c r="O5656" s="62"/>
    </row>
    <row r="5657" ht="12.75">
      <c r="O5657" s="62"/>
    </row>
    <row r="5658" ht="12.75">
      <c r="O5658" s="62"/>
    </row>
    <row r="5659" ht="12.75">
      <c r="O5659" s="62"/>
    </row>
    <row r="5660" ht="12.75">
      <c r="O5660" s="62"/>
    </row>
    <row r="5661" ht="12.75">
      <c r="O5661" s="62"/>
    </row>
    <row r="5662" ht="12.75">
      <c r="O5662" s="62"/>
    </row>
    <row r="5663" ht="12.75">
      <c r="O5663" s="62"/>
    </row>
    <row r="5664" ht="12.75">
      <c r="O5664" s="62"/>
    </row>
    <row r="5665" ht="12.75">
      <c r="O5665" s="62"/>
    </row>
    <row r="5666" ht="12.75">
      <c r="O5666" s="62"/>
    </row>
    <row r="5667" ht="12.75">
      <c r="O5667" s="62"/>
    </row>
    <row r="5668" ht="12.75">
      <c r="O5668" s="62"/>
    </row>
    <row r="5669" ht="12.75">
      <c r="O5669" s="62"/>
    </row>
    <row r="5670" ht="12.75">
      <c r="O5670" s="62"/>
    </row>
    <row r="5671" ht="12.75">
      <c r="O5671" s="62"/>
    </row>
    <row r="5672" ht="12.75">
      <c r="O5672" s="62"/>
    </row>
    <row r="5673" ht="12.75">
      <c r="O5673" s="62"/>
    </row>
    <row r="5674" ht="12.75">
      <c r="O5674" s="62"/>
    </row>
    <row r="5675" ht="12.75">
      <c r="O5675" s="62"/>
    </row>
    <row r="5676" ht="12.75">
      <c r="O5676" s="62"/>
    </row>
    <row r="5677" ht="12.75">
      <c r="O5677" s="62"/>
    </row>
    <row r="5678" ht="12.75">
      <c r="O5678" s="62"/>
    </row>
    <row r="5679" ht="12.75">
      <c r="O5679" s="62"/>
    </row>
    <row r="5680" ht="12.75">
      <c r="O5680" s="62"/>
    </row>
    <row r="5681" ht="12.75">
      <c r="O5681" s="62"/>
    </row>
    <row r="5682" ht="12.75">
      <c r="O5682" s="62"/>
    </row>
    <row r="5683" ht="12.75">
      <c r="O5683" s="62"/>
    </row>
    <row r="5684" ht="12.75">
      <c r="O5684" s="62"/>
    </row>
    <row r="5685" ht="12.75">
      <c r="O5685" s="62"/>
    </row>
    <row r="5686" ht="12.75">
      <c r="O5686" s="62"/>
    </row>
    <row r="5687" ht="12.75">
      <c r="O5687" s="62"/>
    </row>
    <row r="5688" ht="12.75">
      <c r="O5688" s="62"/>
    </row>
    <row r="5689" ht="12.75">
      <c r="O5689" s="62"/>
    </row>
    <row r="5690" ht="12.75">
      <c r="O5690" s="62"/>
    </row>
    <row r="5691" ht="12.75">
      <c r="O5691" s="62"/>
    </row>
    <row r="5692" ht="12.75">
      <c r="O5692" s="62"/>
    </row>
    <row r="5693" ht="12.75">
      <c r="O5693" s="62"/>
    </row>
    <row r="5694" ht="12.75">
      <c r="O5694" s="62"/>
    </row>
    <row r="5695" ht="12.75">
      <c r="O5695" s="62"/>
    </row>
    <row r="5696" ht="12.75">
      <c r="O5696" s="62"/>
    </row>
    <row r="5697" ht="12.75">
      <c r="O5697" s="62"/>
    </row>
    <row r="5698" ht="12.75">
      <c r="O5698" s="62"/>
    </row>
    <row r="5699" ht="12.75">
      <c r="O5699" s="62"/>
    </row>
    <row r="5700" ht="12.75">
      <c r="O5700" s="62"/>
    </row>
    <row r="5701" ht="12.75">
      <c r="O5701" s="62"/>
    </row>
    <row r="5702" ht="12.75">
      <c r="O5702" s="62"/>
    </row>
    <row r="5703" ht="12.75">
      <c r="O5703" s="62"/>
    </row>
    <row r="5704" ht="12.75">
      <c r="O5704" s="62"/>
    </row>
    <row r="5705" ht="12.75">
      <c r="O5705" s="62"/>
    </row>
    <row r="5706" ht="12.75">
      <c r="O5706" s="62"/>
    </row>
    <row r="5707" ht="12.75">
      <c r="O5707" s="62"/>
    </row>
    <row r="5708" ht="12.75">
      <c r="O5708" s="62"/>
    </row>
    <row r="5709" ht="12.75">
      <c r="O5709" s="62"/>
    </row>
    <row r="5710" ht="12.75">
      <c r="O5710" s="62"/>
    </row>
    <row r="5711" ht="12.75">
      <c r="O5711" s="62"/>
    </row>
    <row r="5712" ht="12.75">
      <c r="O5712" s="62"/>
    </row>
    <row r="5713" ht="12.75">
      <c r="O5713" s="62"/>
    </row>
    <row r="5714" ht="12.75">
      <c r="O5714" s="62"/>
    </row>
    <row r="5715" ht="12.75">
      <c r="O5715" s="62"/>
    </row>
    <row r="5716" ht="12.75">
      <c r="O5716" s="62"/>
    </row>
    <row r="5717" ht="12.75">
      <c r="O5717" s="62"/>
    </row>
    <row r="5718" ht="12.75">
      <c r="O5718" s="62"/>
    </row>
    <row r="5719" ht="12.75">
      <c r="O5719" s="62"/>
    </row>
    <row r="5720" ht="12.75">
      <c r="O5720" s="62"/>
    </row>
    <row r="5721" ht="12.75">
      <c r="O5721" s="62"/>
    </row>
    <row r="5722" ht="12.75">
      <c r="O5722" s="62"/>
    </row>
    <row r="5723" ht="12.75">
      <c r="O5723" s="62"/>
    </row>
    <row r="5724" ht="12.75">
      <c r="O5724" s="62"/>
    </row>
    <row r="5725" ht="12.75">
      <c r="O5725" s="62"/>
    </row>
    <row r="5726" ht="12.75">
      <c r="O5726" s="62"/>
    </row>
    <row r="5727" ht="12.75">
      <c r="O5727" s="62"/>
    </row>
    <row r="5728" ht="12.75">
      <c r="O5728" s="62"/>
    </row>
    <row r="5729" ht="12.75">
      <c r="O5729" s="62"/>
    </row>
    <row r="5730" ht="12.75">
      <c r="O5730" s="62"/>
    </row>
    <row r="5731" ht="12.75">
      <c r="O5731" s="62"/>
    </row>
    <row r="5732" ht="12.75">
      <c r="O5732" s="62"/>
    </row>
    <row r="5733" ht="12.75">
      <c r="O5733" s="62"/>
    </row>
    <row r="5734" ht="12.75">
      <c r="O5734" s="62"/>
    </row>
    <row r="5735" ht="12.75">
      <c r="O5735" s="62"/>
    </row>
    <row r="5736" ht="12.75">
      <c r="O5736" s="62"/>
    </row>
    <row r="5737" ht="12.75">
      <c r="O5737" s="62"/>
    </row>
    <row r="5738" ht="12.75">
      <c r="O5738" s="62"/>
    </row>
    <row r="5739" ht="12.75">
      <c r="O5739" s="62"/>
    </row>
    <row r="5740" ht="12.75">
      <c r="O5740" s="62"/>
    </row>
    <row r="5741" ht="12.75">
      <c r="O5741" s="62"/>
    </row>
    <row r="5742" ht="12.75">
      <c r="O5742" s="62"/>
    </row>
    <row r="5743" ht="12.75">
      <c r="O5743" s="62"/>
    </row>
    <row r="5744" ht="12.75">
      <c r="O5744" s="62"/>
    </row>
    <row r="5745" ht="12.75">
      <c r="O5745" s="62"/>
    </row>
    <row r="5746" ht="12.75">
      <c r="O5746" s="62"/>
    </row>
    <row r="5747" ht="12.75">
      <c r="O5747" s="62"/>
    </row>
    <row r="5748" ht="12.75">
      <c r="O5748" s="62"/>
    </row>
    <row r="5749" ht="12.75">
      <c r="O5749" s="62"/>
    </row>
    <row r="5750" ht="12.75">
      <c r="O5750" s="62"/>
    </row>
    <row r="5751" ht="12.75">
      <c r="O5751" s="62"/>
    </row>
    <row r="5752" ht="12.75">
      <c r="O5752" s="62"/>
    </row>
    <row r="5753" ht="12.75">
      <c r="O5753" s="62"/>
    </row>
    <row r="5754" ht="12.75">
      <c r="O5754" s="62"/>
    </row>
    <row r="5755" ht="12.75">
      <c r="O5755" s="62"/>
    </row>
    <row r="5756" ht="12.75">
      <c r="O5756" s="62"/>
    </row>
    <row r="5757" ht="12.75">
      <c r="O5757" s="62"/>
    </row>
    <row r="5758" ht="12.75">
      <c r="O5758" s="62"/>
    </row>
    <row r="5759" ht="12.75">
      <c r="O5759" s="62"/>
    </row>
    <row r="5760" ht="12.75">
      <c r="O5760" s="62"/>
    </row>
    <row r="5761" ht="12.75">
      <c r="O5761" s="62"/>
    </row>
    <row r="5762" ht="12.75">
      <c r="O5762" s="62"/>
    </row>
    <row r="5763" ht="12.75">
      <c r="O5763" s="62"/>
    </row>
    <row r="5764" ht="12.75">
      <c r="O5764" s="62"/>
    </row>
    <row r="5765" ht="12.75">
      <c r="O5765" s="62"/>
    </row>
    <row r="5766" ht="12.75">
      <c r="O5766" s="62"/>
    </row>
    <row r="5767" ht="12.75">
      <c r="O5767" s="62"/>
    </row>
    <row r="5768" ht="12.75">
      <c r="O5768" s="62"/>
    </row>
    <row r="5769" ht="12.75">
      <c r="O5769" s="62"/>
    </row>
    <row r="5770" ht="12.75">
      <c r="O5770" s="62"/>
    </row>
    <row r="5771" ht="12.75">
      <c r="O5771" s="62"/>
    </row>
    <row r="5772" ht="12.75">
      <c r="O5772" s="62"/>
    </row>
    <row r="5773" ht="12.75">
      <c r="O5773" s="62"/>
    </row>
    <row r="5774" ht="12.75">
      <c r="O5774" s="62"/>
    </row>
    <row r="5775" ht="12.75">
      <c r="O5775" s="62"/>
    </row>
    <row r="5776" ht="12.75">
      <c r="O5776" s="62"/>
    </row>
    <row r="5777" ht="12.75">
      <c r="O5777" s="62"/>
    </row>
    <row r="5778" ht="12.75">
      <c r="O5778" s="62"/>
    </row>
    <row r="5779" ht="12.75">
      <c r="O5779" s="62"/>
    </row>
    <row r="5780" ht="12.75">
      <c r="O5780" s="62"/>
    </row>
    <row r="5781" ht="12.75">
      <c r="O5781" s="62"/>
    </row>
    <row r="5782" ht="12.75">
      <c r="O5782" s="62"/>
    </row>
    <row r="5783" ht="12.75">
      <c r="O5783" s="62"/>
    </row>
    <row r="5784" ht="12.75">
      <c r="O5784" s="62"/>
    </row>
    <row r="5785" ht="12.75">
      <c r="O5785" s="62"/>
    </row>
    <row r="5786" ht="12.75">
      <c r="O5786" s="62"/>
    </row>
    <row r="5787" ht="12.75">
      <c r="O5787" s="62"/>
    </row>
    <row r="5788" ht="12.75">
      <c r="O5788" s="62"/>
    </row>
    <row r="5789" ht="12.75">
      <c r="O5789" s="62"/>
    </row>
    <row r="5790" ht="12.75">
      <c r="O5790" s="62"/>
    </row>
    <row r="5791" ht="12.75">
      <c r="O5791" s="62"/>
    </row>
    <row r="5792" ht="12.75">
      <c r="O5792" s="62"/>
    </row>
    <row r="5793" ht="12.75">
      <c r="O5793" s="62"/>
    </row>
    <row r="5794" ht="12.75">
      <c r="O5794" s="62"/>
    </row>
    <row r="5795" ht="12.75">
      <c r="O5795" s="62"/>
    </row>
    <row r="5796" ht="12.75">
      <c r="O5796" s="62"/>
    </row>
    <row r="5797" ht="12.75">
      <c r="O5797" s="62"/>
    </row>
    <row r="5798" ht="12.75">
      <c r="O5798" s="62"/>
    </row>
    <row r="5799" ht="12.75">
      <c r="O5799" s="62"/>
    </row>
    <row r="5800" ht="12.75">
      <c r="O5800" s="62"/>
    </row>
    <row r="5801" ht="12.75">
      <c r="O5801" s="62"/>
    </row>
    <row r="5802" ht="12.75">
      <c r="O5802" s="62"/>
    </row>
    <row r="5803" ht="12.75">
      <c r="O5803" s="62"/>
    </row>
    <row r="5804" ht="12.75">
      <c r="O5804" s="62"/>
    </row>
    <row r="5805" ht="12.75">
      <c r="O5805" s="62"/>
    </row>
    <row r="5806" ht="12.75">
      <c r="O5806" s="62"/>
    </row>
    <row r="5807" ht="12.75">
      <c r="O5807" s="62"/>
    </row>
    <row r="5808" ht="12.75">
      <c r="O5808" s="62"/>
    </row>
    <row r="5809" ht="12.75">
      <c r="O5809" s="62"/>
    </row>
    <row r="5810" ht="12.75">
      <c r="O5810" s="62"/>
    </row>
    <row r="5811" ht="12.75">
      <c r="O5811" s="62"/>
    </row>
    <row r="5812" ht="12.75">
      <c r="O5812" s="62"/>
    </row>
    <row r="5813" ht="12.75">
      <c r="O5813" s="62"/>
    </row>
    <row r="5814" ht="12.75">
      <c r="O5814" s="62"/>
    </row>
    <row r="5815" ht="12.75">
      <c r="O5815" s="62"/>
    </row>
    <row r="5816" ht="12.75">
      <c r="O5816" s="62"/>
    </row>
    <row r="5817" ht="12.75">
      <c r="O5817" s="62"/>
    </row>
    <row r="5818" ht="12.75">
      <c r="O5818" s="62"/>
    </row>
    <row r="5819" ht="12.75">
      <c r="O5819" s="62"/>
    </row>
    <row r="5820" ht="12.75">
      <c r="O5820" s="62"/>
    </row>
    <row r="5821" ht="12.75">
      <c r="O5821" s="62"/>
    </row>
    <row r="5822" ht="12.75">
      <c r="O5822" s="62"/>
    </row>
    <row r="5823" ht="12.75">
      <c r="O5823" s="62"/>
    </row>
    <row r="5824" ht="12.75">
      <c r="O5824" s="62"/>
    </row>
    <row r="5825" ht="12.75">
      <c r="O5825" s="62"/>
    </row>
    <row r="5826" ht="12.75">
      <c r="O5826" s="62"/>
    </row>
    <row r="5827" ht="12.75">
      <c r="O5827" s="62"/>
    </row>
    <row r="5828" ht="12.75">
      <c r="O5828" s="62"/>
    </row>
    <row r="5829" ht="12.75">
      <c r="O5829" s="62"/>
    </row>
    <row r="5830" ht="12.75">
      <c r="O5830" s="62"/>
    </row>
    <row r="5831" ht="12.75">
      <c r="O5831" s="62"/>
    </row>
    <row r="5832" ht="12.75">
      <c r="O5832" s="62"/>
    </row>
    <row r="5833" ht="12.75">
      <c r="O5833" s="62"/>
    </row>
    <row r="5834" ht="12.75">
      <c r="O5834" s="62"/>
    </row>
    <row r="5835" ht="12.75">
      <c r="O5835" s="62"/>
    </row>
    <row r="5836" ht="12.75">
      <c r="O5836" s="62"/>
    </row>
    <row r="5837" ht="12.75">
      <c r="O5837" s="62"/>
    </row>
    <row r="5838" ht="12.75">
      <c r="O5838" s="62"/>
    </row>
    <row r="5839" ht="12.75">
      <c r="O5839" s="62"/>
    </row>
    <row r="5840" ht="12.75">
      <c r="O5840" s="62"/>
    </row>
    <row r="5841" ht="12.75">
      <c r="O5841" s="62"/>
    </row>
    <row r="5842" ht="12.75">
      <c r="O5842" s="62"/>
    </row>
    <row r="5843" ht="12.75">
      <c r="O5843" s="62"/>
    </row>
    <row r="5844" ht="12.75">
      <c r="O5844" s="62"/>
    </row>
    <row r="5845" ht="12.75">
      <c r="O5845" s="62"/>
    </row>
    <row r="5846" ht="12.75">
      <c r="O5846" s="62"/>
    </row>
    <row r="5847" ht="12.75">
      <c r="O5847" s="62"/>
    </row>
    <row r="5848" ht="12.75">
      <c r="O5848" s="62"/>
    </row>
    <row r="5849" ht="12.75">
      <c r="O5849" s="62"/>
    </row>
    <row r="5850" ht="12.75">
      <c r="O5850" s="62"/>
    </row>
    <row r="5851" ht="12.75">
      <c r="O5851" s="62"/>
    </row>
    <row r="5852" ht="12.75">
      <c r="O5852" s="62"/>
    </row>
    <row r="5853" ht="12.75">
      <c r="O5853" s="62"/>
    </row>
    <row r="5854" ht="12.75">
      <c r="O5854" s="62"/>
    </row>
    <row r="5855" ht="12.75">
      <c r="O5855" s="62"/>
    </row>
    <row r="5856" ht="12.75">
      <c r="O5856" s="62"/>
    </row>
    <row r="5857" ht="12.75">
      <c r="O5857" s="62"/>
    </row>
    <row r="5858" ht="12.75">
      <c r="O5858" s="62"/>
    </row>
    <row r="5859" ht="12.75">
      <c r="O5859" s="62"/>
    </row>
    <row r="5860" ht="12.75">
      <c r="O5860" s="62"/>
    </row>
    <row r="5861" ht="12.75">
      <c r="O5861" s="62"/>
    </row>
    <row r="5862" ht="12.75">
      <c r="O5862" s="62"/>
    </row>
    <row r="5863" ht="12.75">
      <c r="O5863" s="62"/>
    </row>
    <row r="5864" ht="12.75">
      <c r="O5864" s="62"/>
    </row>
    <row r="5865" ht="12.75">
      <c r="O5865" s="62"/>
    </row>
    <row r="5866" ht="12.75">
      <c r="O5866" s="62"/>
    </row>
    <row r="5867" ht="12.75">
      <c r="O5867" s="62"/>
    </row>
    <row r="5868" ht="12.75">
      <c r="O5868" s="62"/>
    </row>
    <row r="5869" ht="12.75">
      <c r="O5869" s="62"/>
    </row>
    <row r="5870" ht="12.75">
      <c r="O5870" s="62"/>
    </row>
    <row r="5871" ht="12.75">
      <c r="O5871" s="62"/>
    </row>
    <row r="5872" ht="12.75">
      <c r="O5872" s="62"/>
    </row>
    <row r="5873" ht="12.75">
      <c r="O5873" s="62"/>
    </row>
    <row r="5874" ht="12.75">
      <c r="O5874" s="62"/>
    </row>
    <row r="5875" ht="12.75">
      <c r="O5875" s="62"/>
    </row>
    <row r="5876" ht="12.75">
      <c r="O5876" s="62"/>
    </row>
    <row r="5877" ht="12.75">
      <c r="O5877" s="62"/>
    </row>
    <row r="5878" ht="12.75">
      <c r="O5878" s="62"/>
    </row>
    <row r="5879" ht="12.75">
      <c r="O5879" s="62"/>
    </row>
    <row r="5880" ht="12.75">
      <c r="O5880" s="62"/>
    </row>
    <row r="5881" ht="12.75">
      <c r="O5881" s="62"/>
    </row>
    <row r="5882" ht="12.75">
      <c r="O5882" s="62"/>
    </row>
    <row r="5883" ht="12.75">
      <c r="O5883" s="62"/>
    </row>
    <row r="5884" ht="12.75">
      <c r="O5884" s="62"/>
    </row>
    <row r="5885" ht="12.75">
      <c r="O5885" s="62"/>
    </row>
    <row r="5886" ht="12.75">
      <c r="O5886" s="62"/>
    </row>
    <row r="5887" ht="12.75">
      <c r="O5887" s="62"/>
    </row>
    <row r="5888" ht="12.75">
      <c r="O5888" s="62"/>
    </row>
    <row r="5889" ht="12.75">
      <c r="O5889" s="62"/>
    </row>
    <row r="5890" ht="12.75">
      <c r="O5890" s="62"/>
    </row>
    <row r="5891" ht="12.75">
      <c r="O5891" s="62"/>
    </row>
    <row r="5892" ht="12.75">
      <c r="O5892" s="62"/>
    </row>
    <row r="5893" ht="12.75">
      <c r="O5893" s="62"/>
    </row>
    <row r="5894" ht="12.75">
      <c r="O5894" s="62"/>
    </row>
    <row r="5895" ht="12.75">
      <c r="O5895" s="62"/>
    </row>
    <row r="5896" ht="12.75">
      <c r="O5896" s="62"/>
    </row>
    <row r="5897" ht="12.75">
      <c r="O5897" s="62"/>
    </row>
    <row r="5898" ht="12.75">
      <c r="O5898" s="62"/>
    </row>
    <row r="5899" ht="12.75">
      <c r="O5899" s="62"/>
    </row>
    <row r="5900" ht="12.75">
      <c r="O5900" s="62"/>
    </row>
    <row r="5901" ht="12.75">
      <c r="O5901" s="62"/>
    </row>
    <row r="5902" ht="12.75">
      <c r="O5902" s="62"/>
    </row>
    <row r="5903" ht="12.75">
      <c r="O5903" s="62"/>
    </row>
    <row r="5904" ht="12.75">
      <c r="O5904" s="62"/>
    </row>
    <row r="5905" ht="12.75">
      <c r="O5905" s="62"/>
    </row>
    <row r="5906" ht="12.75">
      <c r="O5906" s="62"/>
    </row>
    <row r="5907" ht="12.75">
      <c r="O5907" s="62"/>
    </row>
    <row r="5908" ht="12.75">
      <c r="O5908" s="62"/>
    </row>
    <row r="5909" ht="12.75">
      <c r="O5909" s="62"/>
    </row>
    <row r="5910" ht="12.75">
      <c r="O5910" s="62"/>
    </row>
    <row r="5911" ht="12.75">
      <c r="O5911" s="62"/>
    </row>
    <row r="5912" ht="12.75">
      <c r="O5912" s="62"/>
    </row>
    <row r="5913" ht="12.75">
      <c r="O5913" s="62"/>
    </row>
    <row r="5914" ht="12.75">
      <c r="O5914" s="62"/>
    </row>
    <row r="5915" ht="12.75">
      <c r="O5915" s="62"/>
    </row>
    <row r="5916" ht="12.75">
      <c r="O5916" s="62"/>
    </row>
    <row r="5917" ht="12.75">
      <c r="O5917" s="62"/>
    </row>
    <row r="5918" ht="12.75">
      <c r="O5918" s="62"/>
    </row>
    <row r="5919" ht="12.75">
      <c r="O5919" s="62"/>
    </row>
    <row r="5920" ht="12.75">
      <c r="O5920" s="62"/>
    </row>
    <row r="5921" ht="12.75">
      <c r="O5921" s="62"/>
    </row>
    <row r="5922" ht="12.75">
      <c r="O5922" s="62"/>
    </row>
    <row r="5923" ht="12.75">
      <c r="O5923" s="62"/>
    </row>
    <row r="5924" ht="12.75">
      <c r="O5924" s="62"/>
    </row>
    <row r="5925" ht="12.75">
      <c r="O5925" s="62"/>
    </row>
    <row r="5926" ht="12.75">
      <c r="O5926" s="62"/>
    </row>
    <row r="5927" ht="12.75">
      <c r="O5927" s="62"/>
    </row>
    <row r="5928" ht="12.75">
      <c r="O5928" s="62"/>
    </row>
    <row r="5929" ht="12.75">
      <c r="O5929" s="62"/>
    </row>
    <row r="5930" ht="12.75">
      <c r="O5930" s="62"/>
    </row>
    <row r="5931" ht="12.75">
      <c r="O5931" s="62"/>
    </row>
    <row r="5932" ht="12.75">
      <c r="O5932" s="62"/>
    </row>
    <row r="5933" ht="12.75">
      <c r="O5933" s="62"/>
    </row>
    <row r="5934" ht="12.75">
      <c r="O5934" s="62"/>
    </row>
    <row r="5935" ht="12.75">
      <c r="O5935" s="62"/>
    </row>
    <row r="5936" ht="12.75">
      <c r="O5936" s="62"/>
    </row>
    <row r="5937" ht="12.75">
      <c r="O5937" s="62"/>
    </row>
    <row r="5938" ht="12.75">
      <c r="O5938" s="62"/>
    </row>
    <row r="5939" ht="12.75">
      <c r="O5939" s="62"/>
    </row>
    <row r="5940" ht="12.75">
      <c r="O5940" s="62"/>
    </row>
    <row r="5941" ht="12.75">
      <c r="O5941" s="62"/>
    </row>
    <row r="5942" ht="12.75">
      <c r="O5942" s="62"/>
    </row>
    <row r="5943" ht="12.75">
      <c r="O5943" s="62"/>
    </row>
    <row r="5944" ht="12.75">
      <c r="O5944" s="62"/>
    </row>
    <row r="5945" ht="12.75">
      <c r="O5945" s="62"/>
    </row>
    <row r="5946" ht="12.75">
      <c r="O5946" s="62"/>
    </row>
    <row r="5947" ht="12.75">
      <c r="O5947" s="62"/>
    </row>
    <row r="5948" ht="12.75">
      <c r="O5948" s="62"/>
    </row>
    <row r="5949" ht="12.75">
      <c r="O5949" s="62"/>
    </row>
    <row r="5950" ht="12.75">
      <c r="O5950" s="62"/>
    </row>
    <row r="5951" ht="12.75">
      <c r="O5951" s="62"/>
    </row>
    <row r="5952" ht="12.75">
      <c r="O5952" s="62"/>
    </row>
    <row r="5953" ht="12.75">
      <c r="O5953" s="62"/>
    </row>
    <row r="5954" ht="12.75">
      <c r="O5954" s="62"/>
    </row>
    <row r="5955" ht="12.75">
      <c r="O5955" s="62"/>
    </row>
    <row r="5956" ht="12.75">
      <c r="O5956" s="62"/>
    </row>
    <row r="5957" ht="12.75">
      <c r="O5957" s="62"/>
    </row>
    <row r="5958" ht="12.75">
      <c r="O5958" s="62"/>
    </row>
    <row r="5959" ht="12.75">
      <c r="O5959" s="62"/>
    </row>
    <row r="5960" ht="12.75">
      <c r="O5960" s="62"/>
    </row>
    <row r="5961" ht="12.75">
      <c r="O5961" s="62"/>
    </row>
    <row r="5962" ht="12.75">
      <c r="O5962" s="62"/>
    </row>
    <row r="5963" ht="12.75">
      <c r="O5963" s="62"/>
    </row>
    <row r="5964" ht="12.75">
      <c r="O5964" s="62"/>
    </row>
    <row r="5965" ht="12.75">
      <c r="O5965" s="62"/>
    </row>
    <row r="5966" ht="12.75">
      <c r="O5966" s="62"/>
    </row>
    <row r="5967" ht="12.75">
      <c r="O5967" s="62"/>
    </row>
    <row r="5968" ht="12.75">
      <c r="O5968" s="62"/>
    </row>
    <row r="5969" ht="12.75">
      <c r="O5969" s="62"/>
    </row>
    <row r="5970" ht="12.75">
      <c r="O5970" s="62"/>
    </row>
    <row r="5971" ht="12.75">
      <c r="O5971" s="62"/>
    </row>
    <row r="5972" ht="12.75">
      <c r="O5972" s="62"/>
    </row>
    <row r="5973" ht="12.75">
      <c r="O5973" s="62"/>
    </row>
    <row r="5974" ht="12.75">
      <c r="O5974" s="62"/>
    </row>
    <row r="5975" ht="12.75">
      <c r="O5975" s="62"/>
    </row>
    <row r="5976" ht="12.75">
      <c r="O5976" s="62"/>
    </row>
    <row r="5977" ht="12.75">
      <c r="O5977" s="62"/>
    </row>
    <row r="5978" ht="12.75">
      <c r="O5978" s="62"/>
    </row>
    <row r="5979" ht="12.75">
      <c r="O5979" s="62"/>
    </row>
    <row r="5980" ht="12.75">
      <c r="O5980" s="62"/>
    </row>
    <row r="5981" ht="12.75">
      <c r="O5981" s="62"/>
    </row>
    <row r="5982" ht="12.75">
      <c r="O5982" s="62"/>
    </row>
    <row r="5983" ht="12.75">
      <c r="O5983" s="62"/>
    </row>
    <row r="5984" ht="12.75">
      <c r="O5984" s="62"/>
    </row>
    <row r="5985" ht="12.75">
      <c r="O5985" s="62"/>
    </row>
    <row r="5986" ht="12.75">
      <c r="O5986" s="62"/>
    </row>
    <row r="5987" ht="12.75">
      <c r="O5987" s="62"/>
    </row>
    <row r="5988" ht="12.75">
      <c r="O5988" s="62"/>
    </row>
    <row r="5989" ht="12.75">
      <c r="O5989" s="62"/>
    </row>
    <row r="5990" ht="12.75">
      <c r="O5990" s="62"/>
    </row>
    <row r="5991" ht="12.75">
      <c r="O5991" s="62"/>
    </row>
    <row r="5992" ht="12.75">
      <c r="O5992" s="62"/>
    </row>
    <row r="5993" ht="12.75">
      <c r="O5993" s="62"/>
    </row>
    <row r="5994" ht="12.75">
      <c r="O5994" s="62"/>
    </row>
    <row r="5995" ht="12.75">
      <c r="O5995" s="62"/>
    </row>
    <row r="5996" ht="12.75">
      <c r="O5996" s="62"/>
    </row>
    <row r="5997" ht="12.75">
      <c r="O5997" s="62"/>
    </row>
    <row r="5998" ht="12.75">
      <c r="O5998" s="62"/>
    </row>
    <row r="5999" ht="12.75">
      <c r="O5999" s="62"/>
    </row>
    <row r="6000" ht="12.75">
      <c r="O6000" s="62"/>
    </row>
    <row r="6001" ht="12.75">
      <c r="O6001" s="62"/>
    </row>
    <row r="6002" ht="12.75">
      <c r="O6002" s="62"/>
    </row>
    <row r="6003" ht="12.75">
      <c r="O6003" s="62"/>
    </row>
    <row r="6004" ht="12.75">
      <c r="O6004" s="62"/>
    </row>
    <row r="6005" ht="12.75">
      <c r="O6005" s="62"/>
    </row>
    <row r="6006" ht="12.75">
      <c r="O6006" s="62"/>
    </row>
    <row r="6007" ht="12.75">
      <c r="O6007" s="62"/>
    </row>
    <row r="6008" ht="12.75">
      <c r="O6008" s="62"/>
    </row>
    <row r="6009" ht="12.75">
      <c r="O6009" s="62"/>
    </row>
    <row r="6010" ht="12.75">
      <c r="O6010" s="62"/>
    </row>
    <row r="6011" ht="12.75">
      <c r="O6011" s="62"/>
    </row>
    <row r="6012" ht="12.75">
      <c r="O6012" s="62"/>
    </row>
    <row r="6013" ht="12.75">
      <c r="O6013" s="62"/>
    </row>
    <row r="6014" ht="12.75">
      <c r="O6014" s="62"/>
    </row>
    <row r="6015" ht="12.75">
      <c r="O6015" s="62"/>
    </row>
    <row r="6016" ht="12.75">
      <c r="O6016" s="62"/>
    </row>
    <row r="6017" ht="12.75">
      <c r="O6017" s="62"/>
    </row>
    <row r="6018" ht="12.75">
      <c r="O6018" s="62"/>
    </row>
    <row r="6019" ht="12.75">
      <c r="O6019" s="62"/>
    </row>
    <row r="6020" ht="12.75">
      <c r="O6020" s="62"/>
    </row>
    <row r="6021" ht="12.75">
      <c r="O6021" s="62"/>
    </row>
    <row r="6022" ht="12.75">
      <c r="O6022" s="62"/>
    </row>
    <row r="6023" ht="12.75">
      <c r="O6023" s="62"/>
    </row>
    <row r="6024" ht="12.75">
      <c r="O6024" s="62"/>
    </row>
    <row r="6025" ht="12.75">
      <c r="O6025" s="62"/>
    </row>
    <row r="6026" ht="12.75">
      <c r="O6026" s="62"/>
    </row>
    <row r="6027" ht="12.75">
      <c r="O6027" s="62"/>
    </row>
    <row r="6028" ht="12.75">
      <c r="O6028" s="62"/>
    </row>
    <row r="6029" ht="12.75">
      <c r="O6029" s="62"/>
    </row>
    <row r="6030" ht="12.75">
      <c r="O6030" s="62"/>
    </row>
    <row r="6031" ht="12.75">
      <c r="O6031" s="62"/>
    </row>
    <row r="6032" ht="12.75">
      <c r="O6032" s="62"/>
    </row>
    <row r="6033" ht="12.75">
      <c r="O6033" s="62"/>
    </row>
    <row r="6034" ht="12.75">
      <c r="O6034" s="62"/>
    </row>
    <row r="6035" ht="12.75">
      <c r="O6035" s="62"/>
    </row>
    <row r="6036" ht="12.75">
      <c r="O6036" s="62"/>
    </row>
    <row r="6037" ht="12.75">
      <c r="O6037" s="62"/>
    </row>
    <row r="6038" ht="12.75">
      <c r="O6038" s="62"/>
    </row>
    <row r="6039" ht="12.75">
      <c r="O6039" s="62"/>
    </row>
    <row r="6040" ht="12.75">
      <c r="O6040" s="62"/>
    </row>
    <row r="6041" ht="12.75">
      <c r="O6041" s="62"/>
    </row>
    <row r="6042" ht="12.75">
      <c r="O6042" s="62"/>
    </row>
    <row r="6043" ht="12.75">
      <c r="O6043" s="62"/>
    </row>
    <row r="6044" ht="12.75">
      <c r="O6044" s="62"/>
    </row>
    <row r="6045" ht="12.75">
      <c r="O6045" s="62"/>
    </row>
    <row r="6046" ht="12.75">
      <c r="O6046" s="62"/>
    </row>
    <row r="6047" ht="12.75">
      <c r="O6047" s="62"/>
    </row>
    <row r="6048" ht="12.75">
      <c r="O6048" s="62"/>
    </row>
    <row r="6049" ht="12.75">
      <c r="O6049" s="62"/>
    </row>
    <row r="6050" ht="12.75">
      <c r="O6050" s="62"/>
    </row>
    <row r="6051" ht="12.75">
      <c r="O6051" s="62"/>
    </row>
    <row r="6052" ht="12.75">
      <c r="O6052" s="62"/>
    </row>
    <row r="6053" ht="12.75">
      <c r="O6053" s="62"/>
    </row>
    <row r="6054" ht="12.75">
      <c r="O6054" s="62"/>
    </row>
    <row r="6055" ht="12.75">
      <c r="O6055" s="62"/>
    </row>
    <row r="6056" ht="12.75">
      <c r="O6056" s="62"/>
    </row>
    <row r="6057" ht="12.75">
      <c r="O6057" s="62"/>
    </row>
    <row r="6058" ht="12.75">
      <c r="O6058" s="62"/>
    </row>
    <row r="6059" ht="12.75">
      <c r="O6059" s="62"/>
    </row>
    <row r="6060" ht="12.75">
      <c r="O6060" s="62"/>
    </row>
    <row r="6061" ht="12.75">
      <c r="O6061" s="62"/>
    </row>
    <row r="6062" ht="12.75">
      <c r="O6062" s="62"/>
    </row>
    <row r="6063" ht="12.75">
      <c r="O6063" s="62"/>
    </row>
    <row r="6064" ht="12.75">
      <c r="O6064" s="62"/>
    </row>
    <row r="6065" ht="12.75">
      <c r="O6065" s="62"/>
    </row>
    <row r="6066" ht="12.75">
      <c r="O6066" s="62"/>
    </row>
    <row r="6067" ht="12.75">
      <c r="O6067" s="62"/>
    </row>
    <row r="6068" ht="12.75">
      <c r="O6068" s="62"/>
    </row>
    <row r="6069" ht="12.75">
      <c r="O6069" s="62"/>
    </row>
    <row r="6070" ht="12.75">
      <c r="O6070" s="62"/>
    </row>
    <row r="6071" ht="12.75">
      <c r="O6071" s="62"/>
    </row>
    <row r="6072" ht="12.75">
      <c r="O6072" s="62"/>
    </row>
    <row r="6073" ht="12.75">
      <c r="O6073" s="62"/>
    </row>
    <row r="6074" ht="12.75">
      <c r="O6074" s="62"/>
    </row>
    <row r="6075" ht="12.75">
      <c r="O6075" s="62"/>
    </row>
    <row r="6076" ht="12.75">
      <c r="O6076" s="62"/>
    </row>
    <row r="6077" ht="12.75">
      <c r="O6077" s="62"/>
    </row>
    <row r="6078" ht="12.75">
      <c r="O6078" s="62"/>
    </row>
    <row r="6079" ht="12.75">
      <c r="O6079" s="62"/>
    </row>
    <row r="6080" ht="12.75">
      <c r="O6080" s="62"/>
    </row>
    <row r="6081" ht="12.75">
      <c r="O6081" s="62"/>
    </row>
    <row r="6082" ht="12.75">
      <c r="O6082" s="62"/>
    </row>
    <row r="6083" ht="12.75">
      <c r="O6083" s="62"/>
    </row>
    <row r="6084" ht="12.75">
      <c r="O6084" s="62"/>
    </row>
    <row r="6085" ht="12.75">
      <c r="O6085" s="62"/>
    </row>
    <row r="6086" ht="12.75">
      <c r="O6086" s="62"/>
    </row>
    <row r="6087" ht="12.75">
      <c r="O6087" s="62"/>
    </row>
    <row r="6088" ht="12.75">
      <c r="O6088" s="62"/>
    </row>
    <row r="6089" ht="12.75">
      <c r="O6089" s="62"/>
    </row>
    <row r="6090" ht="12.75">
      <c r="O6090" s="62"/>
    </row>
    <row r="6091" ht="12.75">
      <c r="O6091" s="62"/>
    </row>
    <row r="6092" ht="12.75">
      <c r="O6092" s="62"/>
    </row>
    <row r="6093" ht="12.75">
      <c r="O6093" s="62"/>
    </row>
    <row r="6094" ht="12.75">
      <c r="O6094" s="62"/>
    </row>
    <row r="6095" ht="12.75">
      <c r="O6095" s="62"/>
    </row>
    <row r="6096" ht="12.75">
      <c r="O6096" s="62"/>
    </row>
    <row r="6097" ht="12.75">
      <c r="O6097" s="62"/>
    </row>
    <row r="6098" ht="12.75">
      <c r="O6098" s="62"/>
    </row>
    <row r="6099" ht="12.75">
      <c r="O6099" s="62"/>
    </row>
    <row r="6100" ht="12.75">
      <c r="O6100" s="62"/>
    </row>
    <row r="6101" ht="12.75">
      <c r="O6101" s="62"/>
    </row>
    <row r="6102" ht="12.75">
      <c r="O6102" s="62"/>
    </row>
    <row r="6103" ht="12.75">
      <c r="O6103" s="62"/>
    </row>
    <row r="6104" ht="12.75">
      <c r="O6104" s="62"/>
    </row>
    <row r="6105" ht="12.75">
      <c r="O6105" s="62"/>
    </row>
    <row r="6106" ht="12.75">
      <c r="O6106" s="62"/>
    </row>
    <row r="6107" ht="12.75">
      <c r="O6107" s="62"/>
    </row>
    <row r="6108" ht="12.75">
      <c r="O6108" s="62"/>
    </row>
    <row r="6109" ht="12.75">
      <c r="O6109" s="62"/>
    </row>
    <row r="6110" ht="12.75">
      <c r="O6110" s="62"/>
    </row>
    <row r="6111" ht="12.75">
      <c r="O6111" s="62"/>
    </row>
    <row r="6112" ht="12.75">
      <c r="O6112" s="62"/>
    </row>
    <row r="6113" ht="12.75">
      <c r="O6113" s="62"/>
    </row>
    <row r="6114" ht="12.75">
      <c r="O6114" s="62"/>
    </row>
    <row r="6115" ht="12.75">
      <c r="O6115" s="62"/>
    </row>
    <row r="6116" ht="12.75">
      <c r="O6116" s="62"/>
    </row>
    <row r="6117" ht="12.75">
      <c r="O6117" s="62"/>
    </row>
    <row r="6118" ht="12.75">
      <c r="O6118" s="62"/>
    </row>
    <row r="6119" ht="12.75">
      <c r="O6119" s="62"/>
    </row>
    <row r="6120" ht="12.75">
      <c r="O6120" s="62"/>
    </row>
    <row r="6121" ht="12.75">
      <c r="O6121" s="62"/>
    </row>
    <row r="6122" ht="12.75">
      <c r="O6122" s="62"/>
    </row>
    <row r="6123" ht="12.75">
      <c r="O6123" s="62"/>
    </row>
    <row r="6124" ht="12.75">
      <c r="O6124" s="62"/>
    </row>
    <row r="6125" ht="12.75">
      <c r="O6125" s="62"/>
    </row>
    <row r="6126" ht="12.75">
      <c r="O6126" s="62"/>
    </row>
    <row r="6127" ht="12.75">
      <c r="O6127" s="62"/>
    </row>
    <row r="6128" ht="12.75">
      <c r="O6128" s="62"/>
    </row>
    <row r="6129" ht="12.75">
      <c r="O6129" s="62"/>
    </row>
    <row r="6130" ht="12.75">
      <c r="O6130" s="62"/>
    </row>
    <row r="6131" ht="12.75">
      <c r="O6131" s="62"/>
    </row>
    <row r="6132" ht="12.75">
      <c r="O6132" s="62"/>
    </row>
    <row r="6133" ht="12.75">
      <c r="O6133" s="62"/>
    </row>
    <row r="6134" ht="12.75">
      <c r="O6134" s="62"/>
    </row>
    <row r="6135" ht="12.75">
      <c r="O6135" s="62"/>
    </row>
    <row r="6136" ht="12.75">
      <c r="O6136" s="62"/>
    </row>
    <row r="6137" ht="12.75">
      <c r="O6137" s="62"/>
    </row>
    <row r="6138" ht="12.75">
      <c r="O6138" s="62"/>
    </row>
    <row r="6139" ht="12.75">
      <c r="O6139" s="62"/>
    </row>
    <row r="6140" ht="12.75">
      <c r="O6140" s="62"/>
    </row>
    <row r="6141" ht="12.75">
      <c r="O6141" s="62"/>
    </row>
    <row r="6142" ht="12.75">
      <c r="O6142" s="62"/>
    </row>
    <row r="6143" ht="12.75">
      <c r="O6143" s="62"/>
    </row>
    <row r="6144" ht="12.75">
      <c r="O6144" s="62"/>
    </row>
    <row r="6145" ht="12.75">
      <c r="O6145" s="62"/>
    </row>
    <row r="6146" ht="12.75">
      <c r="O6146" s="62"/>
    </row>
    <row r="6147" ht="12.75">
      <c r="O6147" s="62"/>
    </row>
    <row r="6148" ht="12.75">
      <c r="O6148" s="62"/>
    </row>
    <row r="6149" ht="12.75">
      <c r="O6149" s="62"/>
    </row>
    <row r="6150" ht="12.75">
      <c r="O6150" s="62"/>
    </row>
    <row r="6151" ht="12.75">
      <c r="O6151" s="62"/>
    </row>
    <row r="6152" ht="12.75">
      <c r="O6152" s="62"/>
    </row>
    <row r="6153" ht="12.75">
      <c r="O6153" s="62"/>
    </row>
    <row r="6154" ht="12.75">
      <c r="O6154" s="62"/>
    </row>
    <row r="6155" ht="12.75">
      <c r="O6155" s="62"/>
    </row>
    <row r="6156" ht="12.75">
      <c r="O6156" s="62"/>
    </row>
    <row r="6157" ht="12.75">
      <c r="O6157" s="62"/>
    </row>
    <row r="6158" ht="12.75">
      <c r="O6158" s="62"/>
    </row>
    <row r="6159" ht="12.75">
      <c r="O6159" s="62"/>
    </row>
    <row r="6160" ht="12.75">
      <c r="O6160" s="62"/>
    </row>
    <row r="6161" ht="12.75">
      <c r="O6161" s="62"/>
    </row>
    <row r="6162" ht="12.75">
      <c r="O6162" s="62"/>
    </row>
    <row r="6163" ht="12.75">
      <c r="O6163" s="62"/>
    </row>
    <row r="6164" ht="12.75">
      <c r="O6164" s="62"/>
    </row>
    <row r="6165" ht="12.75">
      <c r="O6165" s="62"/>
    </row>
    <row r="6166" ht="12.75">
      <c r="O6166" s="62"/>
    </row>
    <row r="6167" ht="12.75">
      <c r="O6167" s="62"/>
    </row>
    <row r="6168" ht="12.75">
      <c r="O6168" s="62"/>
    </row>
    <row r="6169" ht="12.75">
      <c r="O6169" s="62"/>
    </row>
    <row r="6170" ht="12.75">
      <c r="O6170" s="62"/>
    </row>
    <row r="6171" ht="12.75">
      <c r="O6171" s="62"/>
    </row>
    <row r="6172" ht="12.75">
      <c r="O6172" s="62"/>
    </row>
    <row r="6173" ht="12.75">
      <c r="O6173" s="62"/>
    </row>
    <row r="6174" ht="12.75">
      <c r="O6174" s="62"/>
    </row>
    <row r="6175" ht="12.75">
      <c r="O6175" s="62"/>
    </row>
    <row r="6176" ht="12.75">
      <c r="O6176" s="62"/>
    </row>
    <row r="6177" ht="12.75">
      <c r="O6177" s="62"/>
    </row>
    <row r="6178" ht="12.75">
      <c r="O6178" s="62"/>
    </row>
    <row r="6179" ht="12.75">
      <c r="O6179" s="62"/>
    </row>
    <row r="6180" ht="12.75">
      <c r="O6180" s="62"/>
    </row>
    <row r="6181" ht="12.75">
      <c r="O6181" s="62"/>
    </row>
    <row r="6182" ht="12.75">
      <c r="O6182" s="62"/>
    </row>
    <row r="6183" ht="12.75">
      <c r="O6183" s="62"/>
    </row>
    <row r="6184" ht="12.75">
      <c r="O6184" s="62"/>
    </row>
    <row r="6185" ht="12.75">
      <c r="O6185" s="62"/>
    </row>
    <row r="6186" ht="12.75">
      <c r="O6186" s="62"/>
    </row>
    <row r="6187" ht="12.75">
      <c r="O6187" s="62"/>
    </row>
    <row r="6188" ht="12.75">
      <c r="O6188" s="62"/>
    </row>
    <row r="6189" ht="12.75">
      <c r="O6189" s="62"/>
    </row>
    <row r="6190" ht="12.75">
      <c r="O6190" s="62"/>
    </row>
    <row r="6191" ht="12.75">
      <c r="O6191" s="62"/>
    </row>
    <row r="6192" ht="12.75">
      <c r="O6192" s="62"/>
    </row>
    <row r="6193" ht="12.75">
      <c r="O6193" s="62"/>
    </row>
    <row r="6194" ht="12.75">
      <c r="O6194" s="62"/>
    </row>
    <row r="6195" ht="12.75">
      <c r="O6195" s="62"/>
    </row>
    <row r="6196" ht="12.75">
      <c r="O6196" s="62"/>
    </row>
    <row r="6197" ht="12.75">
      <c r="O6197" s="62"/>
    </row>
    <row r="6198" ht="12.75">
      <c r="O6198" s="62"/>
    </row>
    <row r="6199" ht="12.75">
      <c r="O6199" s="62"/>
    </row>
    <row r="6200" ht="12.75">
      <c r="O6200" s="62"/>
    </row>
    <row r="6201" ht="12.75">
      <c r="O6201" s="62"/>
    </row>
    <row r="6202" ht="12.75">
      <c r="O6202" s="62"/>
    </row>
    <row r="6203" ht="12.75">
      <c r="O6203" s="62"/>
    </row>
    <row r="6204" ht="12.75">
      <c r="O6204" s="62"/>
    </row>
    <row r="6205" ht="12.75">
      <c r="O6205" s="62"/>
    </row>
    <row r="6206" ht="12.75">
      <c r="O6206" s="62"/>
    </row>
    <row r="6207" ht="12.75">
      <c r="O6207" s="62"/>
    </row>
    <row r="6208" ht="12.75">
      <c r="O6208" s="62"/>
    </row>
    <row r="6209" ht="12.75">
      <c r="O6209" s="62"/>
    </row>
    <row r="6210" ht="12.75">
      <c r="O6210" s="62"/>
    </row>
    <row r="6211" ht="12.75">
      <c r="O6211" s="62"/>
    </row>
    <row r="6212" ht="12.75">
      <c r="O6212" s="62"/>
    </row>
    <row r="6213" ht="12.75">
      <c r="O6213" s="62"/>
    </row>
    <row r="6214" ht="12.75">
      <c r="O6214" s="62"/>
    </row>
    <row r="6215" ht="12.75">
      <c r="O6215" s="62"/>
    </row>
    <row r="6216" ht="12.75">
      <c r="O6216" s="62"/>
    </row>
    <row r="6217" ht="12.75">
      <c r="O6217" s="62"/>
    </row>
    <row r="6218" ht="12.75">
      <c r="O6218" s="62"/>
    </row>
    <row r="6219" ht="12.75">
      <c r="O6219" s="62"/>
    </row>
    <row r="6220" ht="12.75">
      <c r="O6220" s="62"/>
    </row>
    <row r="6221" ht="12.75">
      <c r="O6221" s="62"/>
    </row>
    <row r="6222" ht="12.75">
      <c r="O6222" s="62"/>
    </row>
    <row r="6223" ht="12.75">
      <c r="O6223" s="62"/>
    </row>
    <row r="6224" ht="12.75">
      <c r="O6224" s="62"/>
    </row>
    <row r="6225" ht="12.75">
      <c r="O6225" s="62"/>
    </row>
    <row r="6226" ht="12.75">
      <c r="O6226" s="62"/>
    </row>
    <row r="6227" ht="12.75">
      <c r="O6227" s="62"/>
    </row>
    <row r="6228" ht="12.75">
      <c r="O6228" s="62"/>
    </row>
    <row r="6229" ht="12.75">
      <c r="O6229" s="62"/>
    </row>
    <row r="6230" ht="12.75">
      <c r="O6230" s="62"/>
    </row>
    <row r="6231" ht="12.75">
      <c r="O6231" s="62"/>
    </row>
    <row r="6232" ht="12.75">
      <c r="O6232" s="62"/>
    </row>
    <row r="6233" ht="12.75">
      <c r="O6233" s="62"/>
    </row>
    <row r="6234" ht="12.75">
      <c r="O6234" s="62"/>
    </row>
    <row r="6235" ht="12.75">
      <c r="O6235" s="62"/>
    </row>
    <row r="6236" ht="12.75">
      <c r="O6236" s="62"/>
    </row>
    <row r="6237" ht="12.75">
      <c r="O6237" s="62"/>
    </row>
    <row r="6238" ht="12.75">
      <c r="O6238" s="62"/>
    </row>
    <row r="6239" ht="12.75">
      <c r="O6239" s="62"/>
    </row>
    <row r="6240" ht="12.75">
      <c r="O6240" s="62"/>
    </row>
    <row r="6241" ht="12.75">
      <c r="O6241" s="62"/>
    </row>
    <row r="6242" ht="12.75">
      <c r="O6242" s="62"/>
    </row>
    <row r="6243" ht="12.75">
      <c r="O6243" s="62"/>
    </row>
    <row r="6244" ht="12.75">
      <c r="O6244" s="62"/>
    </row>
    <row r="6245" ht="12.75">
      <c r="O6245" s="62"/>
    </row>
    <row r="6246" ht="12.75">
      <c r="O6246" s="62"/>
    </row>
    <row r="6247" ht="12.75">
      <c r="O6247" s="62"/>
    </row>
    <row r="6248" ht="12.75">
      <c r="O6248" s="62"/>
    </row>
    <row r="6249" ht="12.75">
      <c r="O6249" s="62"/>
    </row>
    <row r="6250" ht="12.75">
      <c r="O6250" s="62"/>
    </row>
    <row r="6251" ht="12.75">
      <c r="O6251" s="62"/>
    </row>
    <row r="6252" ht="12.75">
      <c r="O6252" s="62"/>
    </row>
    <row r="6253" ht="12.75">
      <c r="O6253" s="62"/>
    </row>
    <row r="6254" ht="12.75">
      <c r="O6254" s="62"/>
    </row>
    <row r="6255" ht="12.75">
      <c r="O6255" s="62"/>
    </row>
    <row r="6256" ht="12.75">
      <c r="O6256" s="62"/>
    </row>
    <row r="6257" ht="12.75">
      <c r="O6257" s="62"/>
    </row>
    <row r="6258" ht="12.75">
      <c r="O6258" s="62"/>
    </row>
    <row r="6259" ht="12.75">
      <c r="O6259" s="62"/>
    </row>
    <row r="6260" ht="12.75">
      <c r="O6260" s="62"/>
    </row>
    <row r="6261" ht="12.75">
      <c r="O6261" s="62"/>
    </row>
    <row r="6262" ht="12.75">
      <c r="O6262" s="62"/>
    </row>
    <row r="6263" ht="12.75">
      <c r="O6263" s="62"/>
    </row>
    <row r="6264" ht="12.75">
      <c r="O6264" s="62"/>
    </row>
    <row r="6265" ht="12.75">
      <c r="O6265" s="62"/>
    </row>
    <row r="6266" ht="12.75">
      <c r="O6266" s="62"/>
    </row>
    <row r="6267" ht="12.75">
      <c r="O6267" s="62"/>
    </row>
    <row r="6268" ht="12.75">
      <c r="O6268" s="62"/>
    </row>
    <row r="6269" ht="12.75">
      <c r="O6269" s="62"/>
    </row>
    <row r="6270" ht="12.75">
      <c r="O6270" s="62"/>
    </row>
    <row r="6271" ht="12.75">
      <c r="O6271" s="62"/>
    </row>
    <row r="6272" ht="12.75">
      <c r="O6272" s="62"/>
    </row>
    <row r="6273" ht="12.75">
      <c r="O6273" s="62"/>
    </row>
    <row r="6274" ht="12.75">
      <c r="O6274" s="62"/>
    </row>
    <row r="6275" ht="12.75">
      <c r="O6275" s="62"/>
    </row>
    <row r="6276" ht="12.75">
      <c r="O6276" s="62"/>
    </row>
    <row r="6277" ht="12.75">
      <c r="O6277" s="62"/>
    </row>
    <row r="6278" ht="12.75">
      <c r="O6278" s="62"/>
    </row>
    <row r="6279" ht="12.75">
      <c r="O6279" s="62"/>
    </row>
    <row r="6280" ht="12.75">
      <c r="O6280" s="62"/>
    </row>
    <row r="6281" ht="12.75">
      <c r="O6281" s="62"/>
    </row>
    <row r="6282" ht="12.75">
      <c r="O6282" s="62"/>
    </row>
    <row r="6283" ht="12.75">
      <c r="O6283" s="62"/>
    </row>
    <row r="6284" ht="12.75">
      <c r="O6284" s="62"/>
    </row>
    <row r="6285" ht="12.75">
      <c r="O6285" s="62"/>
    </row>
    <row r="6286" ht="12.75">
      <c r="O6286" s="62"/>
    </row>
    <row r="6287" ht="12.75">
      <c r="O6287" s="62"/>
    </row>
    <row r="6288" ht="12.75">
      <c r="O6288" s="62"/>
    </row>
    <row r="6289" ht="12.75">
      <c r="O6289" s="62"/>
    </row>
    <row r="6290" ht="12.75">
      <c r="O6290" s="62"/>
    </row>
    <row r="6291" ht="12.75">
      <c r="O6291" s="62"/>
    </row>
    <row r="6292" ht="12.75">
      <c r="O6292" s="62"/>
    </row>
    <row r="6293" ht="12.75">
      <c r="O6293" s="62"/>
    </row>
    <row r="6294" ht="12.75">
      <c r="O6294" s="62"/>
    </row>
    <row r="6295" ht="12.75">
      <c r="O6295" s="62"/>
    </row>
    <row r="6296" ht="12.75">
      <c r="O6296" s="62"/>
    </row>
    <row r="6297" ht="12.75">
      <c r="O6297" s="62"/>
    </row>
    <row r="6298" ht="12.75">
      <c r="O6298" s="62"/>
    </row>
    <row r="6299" ht="12.75">
      <c r="O6299" s="62"/>
    </row>
    <row r="6300" ht="12.75">
      <c r="O6300" s="62"/>
    </row>
    <row r="6301" ht="12.75">
      <c r="O6301" s="62"/>
    </row>
    <row r="6302" ht="12.75">
      <c r="O6302" s="62"/>
    </row>
    <row r="6303" ht="12.75">
      <c r="O6303" s="62"/>
    </row>
    <row r="6304" ht="12.75">
      <c r="O6304" s="62"/>
    </row>
    <row r="6305" ht="12.75">
      <c r="O6305" s="62"/>
    </row>
    <row r="6306" ht="12.75">
      <c r="O6306" s="62"/>
    </row>
    <row r="6307" ht="12.75">
      <c r="O6307" s="62"/>
    </row>
    <row r="6308" ht="12.75">
      <c r="O6308" s="62"/>
    </row>
    <row r="6309" ht="12.75">
      <c r="O6309" s="62"/>
    </row>
    <row r="6310" ht="12.75">
      <c r="O6310" s="62"/>
    </row>
    <row r="6311" ht="12.75">
      <c r="O6311" s="62"/>
    </row>
    <row r="6312" ht="12.75">
      <c r="O6312" s="62"/>
    </row>
    <row r="6313" ht="12.75">
      <c r="O6313" s="62"/>
    </row>
    <row r="6314" ht="12.75">
      <c r="O6314" s="62"/>
    </row>
    <row r="6315" ht="12.75">
      <c r="O6315" s="62"/>
    </row>
    <row r="6316" ht="12.75">
      <c r="O6316" s="62"/>
    </row>
    <row r="6317" ht="12.75">
      <c r="O6317" s="62"/>
    </row>
    <row r="6318" ht="12.75">
      <c r="O6318" s="62"/>
    </row>
    <row r="6319" ht="12.75">
      <c r="O6319" s="62"/>
    </row>
    <row r="6320" ht="12.75">
      <c r="O6320" s="62"/>
    </row>
    <row r="6321" ht="12.75">
      <c r="O6321" s="62"/>
    </row>
    <row r="6322" ht="12.75">
      <c r="O6322" s="62"/>
    </row>
    <row r="6323" ht="12.75">
      <c r="O6323" s="62"/>
    </row>
    <row r="6324" ht="12.75">
      <c r="O6324" s="62"/>
    </row>
    <row r="6325" ht="12.75">
      <c r="O6325" s="62"/>
    </row>
    <row r="6326" ht="12.75">
      <c r="O6326" s="62"/>
    </row>
    <row r="6327" ht="12.75">
      <c r="O6327" s="62"/>
    </row>
    <row r="6328" ht="12.75">
      <c r="O6328" s="62"/>
    </row>
    <row r="6329" ht="12.75">
      <c r="O6329" s="62"/>
    </row>
    <row r="6330" ht="12.75">
      <c r="O6330" s="62"/>
    </row>
    <row r="6331" ht="12.75">
      <c r="O6331" s="62"/>
    </row>
    <row r="6332" ht="12.75">
      <c r="O6332" s="62"/>
    </row>
    <row r="6333" ht="12.75">
      <c r="O6333" s="62"/>
    </row>
    <row r="6334" ht="12.75">
      <c r="O6334" s="62"/>
    </row>
    <row r="6335" ht="12.75">
      <c r="O6335" s="62"/>
    </row>
    <row r="6336" ht="12.75">
      <c r="O6336" s="62"/>
    </row>
    <row r="6337" ht="12.75">
      <c r="O6337" s="62"/>
    </row>
    <row r="6338" ht="12.75">
      <c r="O6338" s="62"/>
    </row>
    <row r="6339" ht="12.75">
      <c r="O6339" s="62"/>
    </row>
    <row r="6340" ht="12.75">
      <c r="O6340" s="62"/>
    </row>
    <row r="6341" ht="12.75">
      <c r="O6341" s="62"/>
    </row>
    <row r="6342" ht="12.75">
      <c r="O6342" s="62"/>
    </row>
    <row r="6343" ht="12.75">
      <c r="O6343" s="62"/>
    </row>
    <row r="6344" ht="12.75">
      <c r="O6344" s="62"/>
    </row>
    <row r="6345" ht="12.75">
      <c r="O6345" s="62"/>
    </row>
    <row r="6346" ht="12.75">
      <c r="O6346" s="62"/>
    </row>
    <row r="6347" ht="12.75">
      <c r="O6347" s="62"/>
    </row>
    <row r="6348" ht="12.75">
      <c r="O6348" s="62"/>
    </row>
    <row r="6349" ht="12.75">
      <c r="O6349" s="62"/>
    </row>
    <row r="6350" ht="12.75">
      <c r="O6350" s="62"/>
    </row>
    <row r="6351" ht="12.75">
      <c r="O6351" s="62"/>
    </row>
    <row r="6352" ht="12.75">
      <c r="O6352" s="62"/>
    </row>
    <row r="6353" ht="12.75">
      <c r="O6353" s="62"/>
    </row>
    <row r="6354" ht="12.75">
      <c r="O6354" s="62"/>
    </row>
    <row r="6355" ht="12.75">
      <c r="O6355" s="62"/>
    </row>
    <row r="6356" ht="12.75">
      <c r="O6356" s="62"/>
    </row>
    <row r="6357" ht="12.75">
      <c r="O6357" s="62"/>
    </row>
    <row r="6358" ht="12.75">
      <c r="O6358" s="62"/>
    </row>
    <row r="6359" ht="12.75">
      <c r="O6359" s="62"/>
    </row>
    <row r="6360" ht="12.75">
      <c r="O6360" s="62"/>
    </row>
    <row r="6361" ht="12.75">
      <c r="O6361" s="62"/>
    </row>
    <row r="6362" ht="12.75">
      <c r="O6362" s="62"/>
    </row>
    <row r="6363" ht="12.75">
      <c r="O6363" s="62"/>
    </row>
    <row r="6364" ht="12.75">
      <c r="O6364" s="62"/>
    </row>
    <row r="6365" ht="12.75">
      <c r="O6365" s="62"/>
    </row>
    <row r="6366" ht="12.75">
      <c r="O6366" s="62"/>
    </row>
    <row r="6367" ht="12.75">
      <c r="O6367" s="62"/>
    </row>
    <row r="6368" ht="12.75">
      <c r="O6368" s="62"/>
    </row>
    <row r="6369" ht="12.75">
      <c r="O6369" s="62"/>
    </row>
    <row r="6370" ht="12.75">
      <c r="O6370" s="62"/>
    </row>
    <row r="6371" ht="12.75">
      <c r="O6371" s="62"/>
    </row>
    <row r="6372" ht="12.75">
      <c r="O6372" s="62"/>
    </row>
    <row r="6373" ht="12.75">
      <c r="O6373" s="62"/>
    </row>
    <row r="6374" ht="12.75">
      <c r="O6374" s="62"/>
    </row>
    <row r="6375" ht="12.75">
      <c r="O6375" s="62"/>
    </row>
    <row r="6376" ht="12.75">
      <c r="O6376" s="62"/>
    </row>
    <row r="6377" ht="12.75">
      <c r="O6377" s="62"/>
    </row>
    <row r="6378" ht="12.75">
      <c r="O6378" s="62"/>
    </row>
    <row r="6379" ht="12.75">
      <c r="O6379" s="62"/>
    </row>
    <row r="6380" ht="12.75">
      <c r="O6380" s="62"/>
    </row>
    <row r="6381" ht="12.75">
      <c r="O6381" s="62"/>
    </row>
    <row r="6382" ht="12.75">
      <c r="O6382" s="62"/>
    </row>
    <row r="6383" ht="12.75">
      <c r="O6383" s="62"/>
    </row>
    <row r="6384" ht="12.75">
      <c r="O6384" s="62"/>
    </row>
    <row r="6385" ht="12.75">
      <c r="O6385" s="62"/>
    </row>
    <row r="6386" ht="12.75">
      <c r="O6386" s="62"/>
    </row>
    <row r="6387" ht="12.75">
      <c r="O6387" s="62"/>
    </row>
    <row r="6388" ht="12.75">
      <c r="O6388" s="62"/>
    </row>
    <row r="6389" ht="12.75">
      <c r="O6389" s="62"/>
    </row>
    <row r="6390" ht="12.75">
      <c r="O6390" s="62"/>
    </row>
    <row r="6391" ht="12.75">
      <c r="O6391" s="62"/>
    </row>
    <row r="6392" ht="12.75">
      <c r="O6392" s="62"/>
    </row>
    <row r="6393" ht="12.75">
      <c r="O6393" s="62"/>
    </row>
    <row r="6394" ht="12.75">
      <c r="O6394" s="62"/>
    </row>
    <row r="6395" ht="12.75">
      <c r="O6395" s="62"/>
    </row>
    <row r="6396" ht="12.75">
      <c r="O6396" s="62"/>
    </row>
    <row r="6397" ht="12.75">
      <c r="O6397" s="62"/>
    </row>
    <row r="6398" ht="12.75">
      <c r="O6398" s="62"/>
    </row>
    <row r="6399" ht="12.75">
      <c r="O6399" s="62"/>
    </row>
    <row r="6400" ht="12.75">
      <c r="O6400" s="62"/>
    </row>
    <row r="6401" ht="12.75">
      <c r="O6401" s="62"/>
    </row>
    <row r="6402" ht="12.75">
      <c r="O6402" s="62"/>
    </row>
    <row r="6403" ht="12.75">
      <c r="O6403" s="62"/>
    </row>
    <row r="6404" ht="12.75">
      <c r="O6404" s="62"/>
    </row>
    <row r="6405" ht="12.75">
      <c r="O6405" s="62"/>
    </row>
    <row r="6406" ht="12.75">
      <c r="O6406" s="62"/>
    </row>
    <row r="6407" ht="12.75">
      <c r="O6407" s="62"/>
    </row>
    <row r="6408" ht="12.75">
      <c r="O6408" s="62"/>
    </row>
    <row r="6409" ht="12.75">
      <c r="O6409" s="62"/>
    </row>
    <row r="6410" ht="12.75">
      <c r="O6410" s="62"/>
    </row>
    <row r="6411" ht="12.75">
      <c r="O6411" s="62"/>
    </row>
    <row r="6412" ht="12.75">
      <c r="O6412" s="62"/>
    </row>
    <row r="6413" ht="12.75">
      <c r="O6413" s="62"/>
    </row>
    <row r="6414" ht="12.75">
      <c r="O6414" s="62"/>
    </row>
    <row r="6415" ht="12.75">
      <c r="O6415" s="62"/>
    </row>
    <row r="6416" ht="12.75">
      <c r="O6416" s="62"/>
    </row>
    <row r="6417" ht="12.75">
      <c r="O6417" s="62"/>
    </row>
    <row r="6418" ht="12.75">
      <c r="O6418" s="62"/>
    </row>
    <row r="6419" ht="12.75">
      <c r="O6419" s="62"/>
    </row>
    <row r="6420" ht="12.75">
      <c r="O6420" s="62"/>
    </row>
    <row r="6421" ht="12.75">
      <c r="O6421" s="62"/>
    </row>
    <row r="6422" ht="12.75">
      <c r="O6422" s="62"/>
    </row>
    <row r="6423" ht="12.75">
      <c r="O6423" s="62"/>
    </row>
    <row r="6424" ht="12.75">
      <c r="O6424" s="62"/>
    </row>
    <row r="6425" ht="12.75">
      <c r="O6425" s="62"/>
    </row>
    <row r="6426" ht="12.75">
      <c r="O6426" s="62"/>
    </row>
    <row r="6427" ht="12.75">
      <c r="O6427" s="62"/>
    </row>
    <row r="6428" ht="12.75">
      <c r="O6428" s="62"/>
    </row>
    <row r="6429" ht="12.75">
      <c r="O6429" s="62"/>
    </row>
    <row r="6430" ht="12.75">
      <c r="O6430" s="62"/>
    </row>
    <row r="6431" ht="12.75">
      <c r="O6431" s="62"/>
    </row>
    <row r="6432" ht="12.75">
      <c r="O6432" s="62"/>
    </row>
    <row r="6433" ht="12.75">
      <c r="O6433" s="62"/>
    </row>
    <row r="6434" ht="12.75">
      <c r="O6434" s="62"/>
    </row>
    <row r="6435" ht="12.75">
      <c r="O6435" s="62"/>
    </row>
    <row r="6436" ht="12.75">
      <c r="O6436" s="62"/>
    </row>
    <row r="6437" ht="12.75">
      <c r="O6437" s="62"/>
    </row>
    <row r="6438" ht="12.75">
      <c r="O6438" s="62"/>
    </row>
    <row r="6439" ht="12.75">
      <c r="O6439" s="62"/>
    </row>
    <row r="6440" ht="12.75">
      <c r="O6440" s="62"/>
    </row>
    <row r="6441" ht="12.75">
      <c r="O6441" s="62"/>
    </row>
    <row r="6442" ht="12.75">
      <c r="O6442" s="62"/>
    </row>
    <row r="6443" ht="12.75">
      <c r="O6443" s="62"/>
    </row>
    <row r="6444" ht="12.75">
      <c r="O6444" s="62"/>
    </row>
    <row r="6445" ht="12.75">
      <c r="O6445" s="62"/>
    </row>
    <row r="6446" ht="12.75">
      <c r="O6446" s="62"/>
    </row>
    <row r="6447" ht="12.75">
      <c r="O6447" s="62"/>
    </row>
    <row r="6448" ht="12.75">
      <c r="O6448" s="62"/>
    </row>
    <row r="6449" ht="12.75">
      <c r="O6449" s="62"/>
    </row>
    <row r="6450" ht="12.75">
      <c r="O6450" s="62"/>
    </row>
    <row r="6451" ht="12.75">
      <c r="O6451" s="62"/>
    </row>
    <row r="6452" ht="12.75">
      <c r="O6452" s="62"/>
    </row>
    <row r="6453" ht="12.75">
      <c r="O6453" s="62"/>
    </row>
    <row r="6454" ht="12.75">
      <c r="O6454" s="62"/>
    </row>
    <row r="6455" ht="12.75">
      <c r="O6455" s="62"/>
    </row>
    <row r="6456" ht="12.75">
      <c r="O6456" s="62"/>
    </row>
    <row r="6457" ht="12.75">
      <c r="O6457" s="62"/>
    </row>
    <row r="6458" ht="12.75">
      <c r="O6458" s="62"/>
    </row>
    <row r="6459" ht="12.75">
      <c r="O6459" s="62"/>
    </row>
    <row r="6460" ht="12.75">
      <c r="O6460" s="62"/>
    </row>
    <row r="6461" ht="12.75">
      <c r="O6461" s="62"/>
    </row>
    <row r="6462" ht="12.75">
      <c r="O6462" s="62"/>
    </row>
    <row r="6463" ht="12.75">
      <c r="O6463" s="62"/>
    </row>
    <row r="6464" ht="12.75">
      <c r="O6464" s="62"/>
    </row>
    <row r="6465" ht="12.75">
      <c r="O6465" s="62"/>
    </row>
    <row r="6466" ht="12.75">
      <c r="O6466" s="62"/>
    </row>
    <row r="6467" ht="12.75">
      <c r="O6467" s="62"/>
    </row>
    <row r="6468" ht="12.75">
      <c r="O6468" s="62"/>
    </row>
    <row r="6469" ht="12.75">
      <c r="O6469" s="62"/>
    </row>
    <row r="6470" ht="12.75">
      <c r="O6470" s="62"/>
    </row>
    <row r="6471" ht="12.75">
      <c r="O6471" s="62"/>
    </row>
    <row r="6472" ht="12.75">
      <c r="O6472" s="62"/>
    </row>
    <row r="6473" ht="12.75">
      <c r="O6473" s="62"/>
    </row>
    <row r="6474" ht="12.75">
      <c r="O6474" s="62"/>
    </row>
    <row r="6475" ht="12.75">
      <c r="O6475" s="62"/>
    </row>
    <row r="6476" ht="12.75">
      <c r="O6476" s="62"/>
    </row>
    <row r="6477" ht="12.75">
      <c r="O6477" s="62"/>
    </row>
    <row r="6478" ht="12.75">
      <c r="O6478" s="62"/>
    </row>
    <row r="6479" ht="12.75">
      <c r="O6479" s="62"/>
    </row>
    <row r="6480" ht="12.75">
      <c r="O6480" s="62"/>
    </row>
    <row r="6481" ht="12.75">
      <c r="O6481" s="62"/>
    </row>
    <row r="6482" ht="12.75">
      <c r="O6482" s="62"/>
    </row>
    <row r="6483" ht="12.75">
      <c r="O6483" s="62"/>
    </row>
    <row r="6484" ht="12.75">
      <c r="O6484" s="62"/>
    </row>
    <row r="6485" ht="12.75">
      <c r="O6485" s="62"/>
    </row>
    <row r="6486" ht="12.75">
      <c r="O6486" s="62"/>
    </row>
    <row r="6487" ht="12.75">
      <c r="O6487" s="62"/>
    </row>
    <row r="6488" ht="12.75">
      <c r="O6488" s="62"/>
    </row>
    <row r="6489" ht="12.75">
      <c r="O6489" s="62"/>
    </row>
    <row r="6490" ht="12.75">
      <c r="O6490" s="62"/>
    </row>
    <row r="6491" ht="12.75">
      <c r="O6491" s="62"/>
    </row>
    <row r="6492" ht="12.75">
      <c r="O6492" s="62"/>
    </row>
    <row r="6493" ht="12.75">
      <c r="O6493" s="62"/>
    </row>
    <row r="6494" ht="12.75">
      <c r="O6494" s="62"/>
    </row>
    <row r="6495" ht="12.75">
      <c r="O6495" s="62"/>
    </row>
    <row r="6496" ht="12.75">
      <c r="O6496" s="62"/>
    </row>
    <row r="6497" ht="12.75">
      <c r="O6497" s="62"/>
    </row>
    <row r="6498" ht="12.75">
      <c r="O6498" s="62"/>
    </row>
    <row r="6499" ht="12.75">
      <c r="O6499" s="62"/>
    </row>
    <row r="6500" ht="12.75">
      <c r="O6500" s="62"/>
    </row>
    <row r="6501" ht="12.75">
      <c r="O6501" s="62"/>
    </row>
    <row r="6502" ht="12.75">
      <c r="O6502" s="62"/>
    </row>
    <row r="6503" ht="12.75">
      <c r="O6503" s="62"/>
    </row>
    <row r="6504" ht="12.75">
      <c r="O6504" s="62"/>
    </row>
    <row r="6505" ht="12.75">
      <c r="O6505" s="62"/>
    </row>
    <row r="6506" ht="12.75">
      <c r="O6506" s="62"/>
    </row>
    <row r="6507" ht="12.75">
      <c r="O6507" s="62"/>
    </row>
    <row r="6508" ht="12.75">
      <c r="O6508" s="62"/>
    </row>
    <row r="6509" ht="12.75">
      <c r="O6509" s="62"/>
    </row>
    <row r="6510" ht="12.75">
      <c r="O6510" s="62"/>
    </row>
    <row r="6511" ht="12.75">
      <c r="O6511" s="62"/>
    </row>
    <row r="6512" ht="12.75">
      <c r="O6512" s="62"/>
    </row>
    <row r="6513" ht="12.75">
      <c r="O6513" s="62"/>
    </row>
    <row r="6514" ht="12.75">
      <c r="O6514" s="62"/>
    </row>
    <row r="6515" ht="12.75">
      <c r="O6515" s="62"/>
    </row>
    <row r="6516" ht="12.75">
      <c r="O6516" s="62"/>
    </row>
    <row r="6517" ht="12.75">
      <c r="O6517" s="62"/>
    </row>
    <row r="6518" ht="12.75">
      <c r="O6518" s="62"/>
    </row>
    <row r="6519" ht="12.75">
      <c r="O6519" s="62"/>
    </row>
    <row r="6520" ht="12.75">
      <c r="O6520" s="62"/>
    </row>
    <row r="6521" ht="12.75">
      <c r="O6521" s="62"/>
    </row>
    <row r="6522" ht="12.75">
      <c r="O6522" s="62"/>
    </row>
    <row r="6523" ht="12.75">
      <c r="O6523" s="62"/>
    </row>
    <row r="6524" ht="12.75">
      <c r="O6524" s="62"/>
    </row>
    <row r="6525" ht="12.75">
      <c r="O6525" s="62"/>
    </row>
    <row r="6526" ht="12.75">
      <c r="O6526" s="62"/>
    </row>
    <row r="6527" ht="12.75">
      <c r="O6527" s="62"/>
    </row>
    <row r="6528" ht="12.75">
      <c r="O6528" s="62"/>
    </row>
    <row r="6529" ht="12.75">
      <c r="O6529" s="62"/>
    </row>
    <row r="6530" ht="12.75">
      <c r="O6530" s="62"/>
    </row>
    <row r="6531" ht="12.75">
      <c r="O6531" s="62"/>
    </row>
    <row r="6532" ht="12.75">
      <c r="O6532" s="62"/>
    </row>
    <row r="6533" ht="12.75">
      <c r="O6533" s="62"/>
    </row>
    <row r="6534" ht="12.75">
      <c r="O6534" s="62"/>
    </row>
    <row r="6535" ht="12.75">
      <c r="O6535" s="62"/>
    </row>
    <row r="6536" ht="12.75">
      <c r="O6536" s="62"/>
    </row>
    <row r="6537" ht="12.75">
      <c r="O6537" s="62"/>
    </row>
    <row r="6538" ht="12.75">
      <c r="O6538" s="62"/>
    </row>
    <row r="6539" ht="12.75">
      <c r="O6539" s="62"/>
    </row>
    <row r="6540" ht="12.75">
      <c r="O6540" s="62"/>
    </row>
    <row r="6541" ht="12.75">
      <c r="O6541" s="62"/>
    </row>
    <row r="6542" ht="12.75">
      <c r="O6542" s="62"/>
    </row>
    <row r="6543" ht="12.75">
      <c r="O6543" s="62"/>
    </row>
    <row r="6544" ht="12.75">
      <c r="O6544" s="62"/>
    </row>
    <row r="6545" ht="12.75">
      <c r="O6545" s="62"/>
    </row>
    <row r="6546" ht="12.75">
      <c r="O6546" s="62"/>
    </row>
    <row r="6547" ht="12.75">
      <c r="O6547" s="62"/>
    </row>
    <row r="6548" ht="12.75">
      <c r="O6548" s="62"/>
    </row>
    <row r="6549" ht="12.75">
      <c r="O6549" s="62"/>
    </row>
    <row r="6550" ht="12.75">
      <c r="O6550" s="62"/>
    </row>
    <row r="6551" ht="12.75">
      <c r="O6551" s="62"/>
    </row>
    <row r="6552" ht="12.75">
      <c r="O6552" s="62"/>
    </row>
    <row r="6553" ht="12.75">
      <c r="O6553" s="62"/>
    </row>
    <row r="6554" ht="12.75">
      <c r="O6554" s="62"/>
    </row>
    <row r="6555" ht="12.75">
      <c r="O6555" s="62"/>
    </row>
    <row r="6556" ht="12.75">
      <c r="O6556" s="62"/>
    </row>
    <row r="6557" ht="12.75">
      <c r="O6557" s="62"/>
    </row>
    <row r="6558" ht="12.75">
      <c r="O6558" s="62"/>
    </row>
    <row r="6559" ht="12.75">
      <c r="O6559" s="62"/>
    </row>
    <row r="6560" ht="12.75">
      <c r="O6560" s="62"/>
    </row>
    <row r="6561" ht="12.75">
      <c r="O6561" s="62"/>
    </row>
    <row r="6562" ht="12.75">
      <c r="O6562" s="62"/>
    </row>
    <row r="6563" ht="12.75">
      <c r="O6563" s="62"/>
    </row>
    <row r="6564" ht="12.75">
      <c r="O6564" s="62"/>
    </row>
    <row r="6565" ht="12.75">
      <c r="O6565" s="62"/>
    </row>
    <row r="6566" ht="12.75">
      <c r="O6566" s="62"/>
    </row>
    <row r="6567" ht="12.75">
      <c r="O6567" s="62"/>
    </row>
    <row r="6568" ht="12.75">
      <c r="O6568" s="62"/>
    </row>
    <row r="6569" ht="12.75">
      <c r="O6569" s="62"/>
    </row>
    <row r="6570" ht="12.75">
      <c r="O6570" s="62"/>
    </row>
    <row r="6571" ht="12.75">
      <c r="O6571" s="62"/>
    </row>
    <row r="6572" ht="12.75">
      <c r="O6572" s="62"/>
    </row>
    <row r="6573" ht="12.75">
      <c r="O6573" s="62"/>
    </row>
    <row r="6574" ht="12.75">
      <c r="O6574" s="62"/>
    </row>
    <row r="6575" ht="12.75">
      <c r="O6575" s="62"/>
    </row>
    <row r="6576" ht="12.75">
      <c r="O6576" s="62"/>
    </row>
    <row r="6577" ht="12.75">
      <c r="O6577" s="62"/>
    </row>
    <row r="6578" ht="12.75">
      <c r="O6578" s="62"/>
    </row>
    <row r="6579" ht="12.75">
      <c r="O6579" s="62"/>
    </row>
    <row r="6580" ht="12.75">
      <c r="O6580" s="62"/>
    </row>
    <row r="6581" ht="12.75">
      <c r="O6581" s="62"/>
    </row>
    <row r="6582" ht="12.75">
      <c r="O6582" s="62"/>
    </row>
    <row r="6583" ht="12.75">
      <c r="O6583" s="62"/>
    </row>
    <row r="6584" ht="12.75">
      <c r="O6584" s="62"/>
    </row>
    <row r="6585" ht="12.75">
      <c r="O6585" s="62"/>
    </row>
    <row r="6586" ht="12.75">
      <c r="O6586" s="62"/>
    </row>
    <row r="6587" ht="12.75">
      <c r="O6587" s="62"/>
    </row>
    <row r="6588" ht="12.75">
      <c r="O6588" s="62"/>
    </row>
    <row r="6589" ht="12.75">
      <c r="O6589" s="62"/>
    </row>
    <row r="6590" ht="12.75">
      <c r="O6590" s="62"/>
    </row>
    <row r="6591" ht="12.75">
      <c r="O6591" s="62"/>
    </row>
    <row r="6592" ht="12.75">
      <c r="O6592" s="62"/>
    </row>
    <row r="6593" ht="12.75">
      <c r="O6593" s="62"/>
    </row>
    <row r="6594" ht="12.75">
      <c r="O6594" s="62"/>
    </row>
    <row r="6595" ht="12.75">
      <c r="O6595" s="62"/>
    </row>
    <row r="6596" ht="12.75">
      <c r="O6596" s="62"/>
    </row>
    <row r="6597" ht="12.75">
      <c r="O6597" s="62"/>
    </row>
    <row r="6598" ht="12.75">
      <c r="O6598" s="62"/>
    </row>
    <row r="6599" ht="12.75">
      <c r="O6599" s="62"/>
    </row>
    <row r="6600" ht="12.75">
      <c r="O6600" s="62"/>
    </row>
    <row r="6601" ht="12.75">
      <c r="O6601" s="62"/>
    </row>
    <row r="6602" ht="12.75">
      <c r="O6602" s="62"/>
    </row>
    <row r="6603" ht="12.75">
      <c r="O6603" s="62"/>
    </row>
    <row r="6604" ht="12.75">
      <c r="O6604" s="62"/>
    </row>
    <row r="6605" ht="12.75">
      <c r="O6605" s="62"/>
    </row>
    <row r="6606" ht="12.75">
      <c r="O6606" s="62"/>
    </row>
    <row r="6607" ht="12.75">
      <c r="O6607" s="62"/>
    </row>
    <row r="6608" ht="12.75">
      <c r="O6608" s="62"/>
    </row>
    <row r="6609" ht="12.75">
      <c r="O6609" s="62"/>
    </row>
    <row r="6610" ht="12.75">
      <c r="O6610" s="62"/>
    </row>
    <row r="6611" ht="12.75">
      <c r="O6611" s="62"/>
    </row>
    <row r="6612" ht="12.75">
      <c r="O6612" s="62"/>
    </row>
    <row r="6613" ht="12.75">
      <c r="O6613" s="62"/>
    </row>
    <row r="6614" ht="12.75">
      <c r="O6614" s="62"/>
    </row>
    <row r="6615" ht="12.75">
      <c r="O6615" s="62"/>
    </row>
    <row r="6616" ht="12.75">
      <c r="O6616" s="62"/>
    </row>
    <row r="6617" ht="12.75">
      <c r="O6617" s="62"/>
    </row>
    <row r="6618" ht="12.75">
      <c r="O6618" s="62"/>
    </row>
    <row r="6619" ht="12.75">
      <c r="O6619" s="62"/>
    </row>
    <row r="6620" ht="12.75">
      <c r="O6620" s="62"/>
    </row>
    <row r="6621" ht="12.75">
      <c r="O6621" s="62"/>
    </row>
    <row r="6622" ht="12.75">
      <c r="O6622" s="62"/>
    </row>
    <row r="6623" ht="12.75">
      <c r="O6623" s="62"/>
    </row>
    <row r="6624" ht="12.75">
      <c r="O6624" s="62"/>
    </row>
    <row r="6625" ht="12.75">
      <c r="O6625" s="62"/>
    </row>
    <row r="6626" ht="12.75">
      <c r="O6626" s="62"/>
    </row>
    <row r="6627" ht="12.75">
      <c r="O6627" s="62"/>
    </row>
    <row r="6628" ht="12.75">
      <c r="O6628" s="62"/>
    </row>
    <row r="6629" ht="12.75">
      <c r="O6629" s="62"/>
    </row>
    <row r="6630" ht="12.75">
      <c r="O6630" s="62"/>
    </row>
    <row r="6631" ht="12.75">
      <c r="O6631" s="62"/>
    </row>
    <row r="6632" ht="12.75">
      <c r="O6632" s="62"/>
    </row>
    <row r="6633" ht="12.75">
      <c r="O6633" s="62"/>
    </row>
    <row r="6634" ht="12.75">
      <c r="O6634" s="62"/>
    </row>
    <row r="6635" ht="12.75">
      <c r="O6635" s="62"/>
    </row>
    <row r="6636" ht="12.75">
      <c r="O6636" s="62"/>
    </row>
    <row r="6637" ht="12.75">
      <c r="O6637" s="62"/>
    </row>
    <row r="6638" ht="12.75">
      <c r="O6638" s="62"/>
    </row>
    <row r="6639" ht="12.75">
      <c r="O6639" s="62"/>
    </row>
    <row r="6640" ht="12.75">
      <c r="O6640" s="62"/>
    </row>
    <row r="6641" ht="12.75">
      <c r="O6641" s="62"/>
    </row>
    <row r="6642" ht="12.75">
      <c r="O6642" s="62"/>
    </row>
    <row r="6643" ht="12.75">
      <c r="O6643" s="62"/>
    </row>
    <row r="6644" ht="12.75">
      <c r="O6644" s="62"/>
    </row>
    <row r="6645" ht="12.75">
      <c r="O6645" s="62"/>
    </row>
    <row r="6646" ht="12.75">
      <c r="O6646" s="62"/>
    </row>
    <row r="6647" ht="12.75">
      <c r="O6647" s="62"/>
    </row>
    <row r="6648" ht="12.75">
      <c r="O6648" s="62"/>
    </row>
    <row r="6649" ht="12.75">
      <c r="O6649" s="62"/>
    </row>
    <row r="6650" ht="12.75">
      <c r="O6650" s="62"/>
    </row>
    <row r="6651" ht="12.75">
      <c r="O6651" s="62"/>
    </row>
    <row r="6652" ht="12.75">
      <c r="O6652" s="62"/>
    </row>
    <row r="6653" ht="12.75">
      <c r="O6653" s="62"/>
    </row>
    <row r="6654" ht="12.75">
      <c r="O6654" s="62"/>
    </row>
    <row r="6655" ht="12.75">
      <c r="O6655" s="62"/>
    </row>
    <row r="6656" ht="12.75">
      <c r="O6656" s="62"/>
    </row>
    <row r="6657" ht="12.75">
      <c r="O6657" s="62"/>
    </row>
    <row r="6658" ht="12.75">
      <c r="O6658" s="62"/>
    </row>
    <row r="6659" ht="12.75">
      <c r="O6659" s="62"/>
    </row>
    <row r="6660" ht="12.75">
      <c r="O6660" s="62"/>
    </row>
    <row r="6661" ht="12.75">
      <c r="O6661" s="62"/>
    </row>
    <row r="6662" ht="12.75">
      <c r="O6662" s="62"/>
    </row>
    <row r="6663" ht="12.75">
      <c r="O6663" s="62"/>
    </row>
    <row r="6664" ht="12.75">
      <c r="O6664" s="62"/>
    </row>
    <row r="6665" ht="12.75">
      <c r="O6665" s="62"/>
    </row>
    <row r="6666" ht="12.75">
      <c r="O6666" s="62"/>
    </row>
    <row r="6667" ht="12.75">
      <c r="O6667" s="62"/>
    </row>
    <row r="6668" ht="12.75">
      <c r="O6668" s="62"/>
    </row>
    <row r="6669" ht="12.75">
      <c r="O6669" s="62"/>
    </row>
    <row r="6670" ht="12.75">
      <c r="O6670" s="62"/>
    </row>
    <row r="6671" ht="12.75">
      <c r="O6671" s="62"/>
    </row>
    <row r="6672" ht="12.75">
      <c r="O6672" s="62"/>
    </row>
    <row r="6673" ht="12.75">
      <c r="O6673" s="62"/>
    </row>
    <row r="6674" ht="12.75">
      <c r="O6674" s="62"/>
    </row>
    <row r="6675" ht="12.75">
      <c r="O6675" s="62"/>
    </row>
    <row r="6676" ht="12.75">
      <c r="O6676" s="62"/>
    </row>
    <row r="6677" ht="12.75">
      <c r="O6677" s="62"/>
    </row>
    <row r="6678" ht="12.75">
      <c r="O6678" s="62"/>
    </row>
    <row r="6679" ht="12.75">
      <c r="O6679" s="62"/>
    </row>
    <row r="6680" ht="12.75">
      <c r="O6680" s="62"/>
    </row>
    <row r="6681" ht="12.75">
      <c r="O6681" s="62"/>
    </row>
    <row r="6682" ht="12.75">
      <c r="O6682" s="62"/>
    </row>
    <row r="6683" ht="12.75">
      <c r="O6683" s="62"/>
    </row>
    <row r="6684" ht="12.75">
      <c r="O6684" s="62"/>
    </row>
    <row r="6685" ht="12.75">
      <c r="O6685" s="62"/>
    </row>
    <row r="6686" ht="12.75">
      <c r="O6686" s="62"/>
    </row>
    <row r="6687" ht="12.75">
      <c r="O6687" s="62"/>
    </row>
    <row r="6688" ht="12.75">
      <c r="O6688" s="62"/>
    </row>
    <row r="6689" ht="12.75">
      <c r="O6689" s="62"/>
    </row>
    <row r="6690" ht="12.75">
      <c r="O6690" s="62"/>
    </row>
    <row r="6691" ht="12.75">
      <c r="O6691" s="62"/>
    </row>
    <row r="6692" ht="12.75">
      <c r="O6692" s="62"/>
    </row>
    <row r="6693" ht="12.75">
      <c r="O6693" s="62"/>
    </row>
    <row r="6694" ht="12.75">
      <c r="O6694" s="62"/>
    </row>
    <row r="6695" ht="12.75">
      <c r="O6695" s="62"/>
    </row>
    <row r="6696" ht="12.75">
      <c r="O6696" s="62"/>
    </row>
    <row r="6697" ht="12.75">
      <c r="O6697" s="62"/>
    </row>
    <row r="6698" ht="12.75">
      <c r="O6698" s="62"/>
    </row>
    <row r="6699" ht="12.75">
      <c r="O6699" s="62"/>
    </row>
    <row r="6700" ht="12.75">
      <c r="O6700" s="62"/>
    </row>
    <row r="6701" ht="12.75">
      <c r="O6701" s="62"/>
    </row>
    <row r="6702" ht="12.75">
      <c r="O6702" s="62"/>
    </row>
    <row r="6703" ht="12.75">
      <c r="O6703" s="62"/>
    </row>
    <row r="6704" ht="12.75">
      <c r="O6704" s="62"/>
    </row>
    <row r="6705" ht="12.75">
      <c r="O6705" s="62"/>
    </row>
    <row r="6706" ht="12.75">
      <c r="O6706" s="62"/>
    </row>
    <row r="6707" ht="12.75">
      <c r="O6707" s="62"/>
    </row>
    <row r="6708" ht="12.75">
      <c r="O6708" s="62"/>
    </row>
    <row r="6709" ht="12.75">
      <c r="O6709" s="62"/>
    </row>
    <row r="6710" ht="12.75">
      <c r="O6710" s="62"/>
    </row>
    <row r="6711" ht="12.75">
      <c r="O6711" s="62"/>
    </row>
    <row r="6712" ht="12.75">
      <c r="O6712" s="62"/>
    </row>
    <row r="6713" ht="12.75">
      <c r="O6713" s="62"/>
    </row>
    <row r="6714" ht="12.75">
      <c r="O6714" s="62"/>
    </row>
    <row r="6715" ht="12.75">
      <c r="O6715" s="62"/>
    </row>
    <row r="6716" ht="12.75">
      <c r="O6716" s="62"/>
    </row>
    <row r="6717" ht="12.75">
      <c r="O6717" s="62"/>
    </row>
    <row r="6718" ht="12.75">
      <c r="O6718" s="62"/>
    </row>
    <row r="6719" ht="12.75">
      <c r="O6719" s="62"/>
    </row>
    <row r="6720" ht="12.75">
      <c r="O6720" s="62"/>
    </row>
    <row r="6721" ht="12.75">
      <c r="O6721" s="62"/>
    </row>
    <row r="6722" ht="12.75">
      <c r="O6722" s="62"/>
    </row>
    <row r="6723" ht="12.75">
      <c r="O6723" s="62"/>
    </row>
    <row r="6724" ht="12.75">
      <c r="O6724" s="62"/>
    </row>
    <row r="6725" ht="12.75">
      <c r="O6725" s="62"/>
    </row>
    <row r="6726" ht="12.75">
      <c r="O6726" s="62"/>
    </row>
    <row r="6727" ht="12.75">
      <c r="O6727" s="62"/>
    </row>
    <row r="6728" ht="12.75">
      <c r="O6728" s="62"/>
    </row>
    <row r="6729" ht="12.75">
      <c r="O6729" s="62"/>
    </row>
    <row r="6730" ht="12.75">
      <c r="O6730" s="62"/>
    </row>
    <row r="6731" ht="12.75">
      <c r="O6731" s="62"/>
    </row>
    <row r="6732" ht="12.75">
      <c r="O6732" s="62"/>
    </row>
    <row r="6733" ht="12.75">
      <c r="O6733" s="62"/>
    </row>
    <row r="6734" ht="12.75">
      <c r="O6734" s="62"/>
    </row>
    <row r="6735" ht="12.75">
      <c r="O6735" s="62"/>
    </row>
    <row r="6736" ht="12.75">
      <c r="O6736" s="62"/>
    </row>
    <row r="6737" ht="12.75">
      <c r="O6737" s="62"/>
    </row>
    <row r="6738" ht="12.75">
      <c r="O6738" s="62"/>
    </row>
    <row r="6739" ht="12.75">
      <c r="O6739" s="62"/>
    </row>
    <row r="6740" ht="12.75">
      <c r="O6740" s="62"/>
    </row>
    <row r="6741" ht="12.75">
      <c r="O6741" s="62"/>
    </row>
    <row r="6742" ht="12.75">
      <c r="O6742" s="62"/>
    </row>
    <row r="6743" ht="12.75">
      <c r="O6743" s="62"/>
    </row>
    <row r="6744" ht="12.75">
      <c r="O6744" s="62"/>
    </row>
    <row r="6745" ht="12.75">
      <c r="O6745" s="62"/>
    </row>
    <row r="6746" ht="12.75">
      <c r="O6746" s="62"/>
    </row>
    <row r="6747" ht="12.75">
      <c r="O6747" s="62"/>
    </row>
    <row r="6748" ht="12.75">
      <c r="O6748" s="62"/>
    </row>
    <row r="6749" ht="12.75">
      <c r="O6749" s="62"/>
    </row>
    <row r="6750" ht="12.75">
      <c r="O6750" s="62"/>
    </row>
    <row r="6751" ht="12.75">
      <c r="O6751" s="62"/>
    </row>
    <row r="6752" ht="12.75">
      <c r="O6752" s="62"/>
    </row>
    <row r="6753" ht="12.75">
      <c r="O6753" s="62"/>
    </row>
    <row r="6754" ht="12.75">
      <c r="O6754" s="62"/>
    </row>
    <row r="6755" ht="12.75">
      <c r="O6755" s="62"/>
    </row>
    <row r="6756" ht="12.75">
      <c r="O6756" s="62"/>
    </row>
    <row r="6757" ht="12.75">
      <c r="O6757" s="62"/>
    </row>
    <row r="6758" ht="12.75">
      <c r="O6758" s="62"/>
    </row>
    <row r="6759" ht="12.75">
      <c r="O6759" s="62"/>
    </row>
    <row r="6760" ht="12.75">
      <c r="O6760" s="62"/>
    </row>
    <row r="6761" ht="12.75">
      <c r="O6761" s="62"/>
    </row>
    <row r="6762" ht="12.75">
      <c r="O6762" s="62"/>
    </row>
    <row r="6763" ht="12.75">
      <c r="O6763" s="62"/>
    </row>
    <row r="6764" ht="12.75">
      <c r="O6764" s="62"/>
    </row>
    <row r="6765" ht="12.75">
      <c r="O6765" s="62"/>
    </row>
    <row r="6766" ht="12.75">
      <c r="O6766" s="62"/>
    </row>
    <row r="6767" ht="12.75">
      <c r="O6767" s="62"/>
    </row>
    <row r="6768" ht="12.75">
      <c r="O6768" s="62"/>
    </row>
    <row r="6769" ht="12.75">
      <c r="O6769" s="62"/>
    </row>
    <row r="6770" ht="12.75">
      <c r="O6770" s="62"/>
    </row>
    <row r="6771" ht="12.75">
      <c r="O6771" s="62"/>
    </row>
    <row r="6772" ht="12.75">
      <c r="O6772" s="62"/>
    </row>
    <row r="6773" ht="12.75">
      <c r="O6773" s="62"/>
    </row>
    <row r="6774" ht="12.75">
      <c r="O6774" s="62"/>
    </row>
    <row r="6775" ht="12.75">
      <c r="O6775" s="62"/>
    </row>
    <row r="6776" ht="12.75">
      <c r="O6776" s="62"/>
    </row>
    <row r="6777" ht="12.75">
      <c r="O6777" s="62"/>
    </row>
    <row r="6778" ht="12.75">
      <c r="O6778" s="62"/>
    </row>
    <row r="6779" ht="12.75">
      <c r="O6779" s="62"/>
    </row>
    <row r="6780" ht="12.75">
      <c r="O6780" s="62"/>
    </row>
    <row r="6781" ht="12.75">
      <c r="O6781" s="62"/>
    </row>
    <row r="6782" ht="12.75">
      <c r="O6782" s="62"/>
    </row>
    <row r="6783" ht="12.75">
      <c r="O6783" s="62"/>
    </row>
    <row r="6784" ht="12.75">
      <c r="O6784" s="62"/>
    </row>
    <row r="6785" ht="12.75">
      <c r="O6785" s="62"/>
    </row>
    <row r="6786" ht="12.75">
      <c r="O6786" s="62"/>
    </row>
    <row r="6787" ht="12.75">
      <c r="O6787" s="62"/>
    </row>
    <row r="6788" ht="12.75">
      <c r="O6788" s="62"/>
    </row>
    <row r="6789" ht="12.75">
      <c r="O6789" s="62"/>
    </row>
    <row r="6790" ht="12.75">
      <c r="O6790" s="62"/>
    </row>
    <row r="6791" ht="12.75">
      <c r="O6791" s="62"/>
    </row>
    <row r="6792" ht="12.75">
      <c r="O6792" s="62"/>
    </row>
    <row r="6793" ht="12.75">
      <c r="O6793" s="62"/>
    </row>
    <row r="6794" ht="12.75">
      <c r="O6794" s="62"/>
    </row>
    <row r="6795" ht="12.75">
      <c r="O6795" s="62"/>
    </row>
    <row r="6796" ht="12.75">
      <c r="O6796" s="62"/>
    </row>
    <row r="6797" ht="12.75">
      <c r="O6797" s="62"/>
    </row>
    <row r="6798" ht="12.75">
      <c r="O6798" s="62"/>
    </row>
    <row r="6799" ht="12.75">
      <c r="O6799" s="62"/>
    </row>
    <row r="6800" ht="12.75">
      <c r="O6800" s="62"/>
    </row>
    <row r="6801" ht="12.75">
      <c r="O6801" s="62"/>
    </row>
    <row r="6802" ht="12.75">
      <c r="O6802" s="62"/>
    </row>
    <row r="6803" ht="12.75">
      <c r="O6803" s="62"/>
    </row>
    <row r="6804" ht="12.75">
      <c r="O6804" s="62"/>
    </row>
    <row r="6805" ht="12.75">
      <c r="O6805" s="62"/>
    </row>
    <row r="6806" ht="12.75">
      <c r="O6806" s="62"/>
    </row>
    <row r="6807" ht="12.75">
      <c r="O6807" s="62"/>
    </row>
    <row r="6808" ht="12.75">
      <c r="O6808" s="62"/>
    </row>
    <row r="6809" ht="12.75">
      <c r="O6809" s="62"/>
    </row>
    <row r="6810" ht="12.75">
      <c r="O6810" s="62"/>
    </row>
    <row r="6811" ht="12.75">
      <c r="O6811" s="62"/>
    </row>
    <row r="6812" ht="12.75">
      <c r="O6812" s="62"/>
    </row>
    <row r="6813" ht="12.75">
      <c r="O6813" s="62"/>
    </row>
    <row r="6814" ht="12.75">
      <c r="O6814" s="62"/>
    </row>
    <row r="6815" ht="12.75">
      <c r="O6815" s="62"/>
    </row>
    <row r="6816" ht="12.75">
      <c r="O6816" s="62"/>
    </row>
    <row r="6817" ht="12.75">
      <c r="O6817" s="62"/>
    </row>
    <row r="6818" ht="12.75">
      <c r="O6818" s="62"/>
    </row>
    <row r="6819" ht="12.75">
      <c r="O6819" s="62"/>
    </row>
    <row r="6820" ht="12.75">
      <c r="O6820" s="62"/>
    </row>
    <row r="6821" ht="12.75">
      <c r="O6821" s="62"/>
    </row>
    <row r="6822" ht="12.75">
      <c r="O6822" s="62"/>
    </row>
    <row r="6823" ht="12.75">
      <c r="O6823" s="62"/>
    </row>
    <row r="6824" ht="12.75">
      <c r="O6824" s="62"/>
    </row>
    <row r="6825" ht="12.75">
      <c r="O6825" s="62"/>
    </row>
    <row r="6826" ht="12.75">
      <c r="O6826" s="62"/>
    </row>
    <row r="6827" ht="12.75">
      <c r="O6827" s="62"/>
    </row>
    <row r="6828" ht="12.75">
      <c r="O6828" s="62"/>
    </row>
    <row r="6829" ht="12.75">
      <c r="O6829" s="62"/>
    </row>
    <row r="6830" ht="12.75">
      <c r="O6830" s="62"/>
    </row>
    <row r="6831" ht="12.75">
      <c r="O6831" s="62"/>
    </row>
    <row r="6832" ht="12.75">
      <c r="O6832" s="62"/>
    </row>
    <row r="6833" ht="12.75">
      <c r="O6833" s="62"/>
    </row>
    <row r="6834" ht="12.75">
      <c r="O6834" s="62"/>
    </row>
    <row r="6835" ht="12.75">
      <c r="O6835" s="62"/>
    </row>
    <row r="6836" ht="12.75">
      <c r="O6836" s="62"/>
    </row>
    <row r="6837" ht="12.75">
      <c r="O6837" s="62"/>
    </row>
    <row r="6838" ht="12.75">
      <c r="O6838" s="62"/>
    </row>
    <row r="6839" ht="12.75">
      <c r="O6839" s="62"/>
    </row>
    <row r="6840" ht="12.75">
      <c r="O6840" s="62"/>
    </row>
    <row r="6841" ht="12.75">
      <c r="O6841" s="62"/>
    </row>
    <row r="6842" ht="12.75">
      <c r="O6842" s="62"/>
    </row>
    <row r="6843" ht="12.75">
      <c r="O6843" s="62"/>
    </row>
    <row r="6844" ht="12.75">
      <c r="O6844" s="62"/>
    </row>
    <row r="6845" ht="12.75">
      <c r="O6845" s="62"/>
    </row>
    <row r="6846" ht="12.75">
      <c r="O6846" s="62"/>
    </row>
    <row r="6847" ht="12.75">
      <c r="O6847" s="62"/>
    </row>
    <row r="6848" ht="12.75">
      <c r="O6848" s="62"/>
    </row>
    <row r="6849" ht="12.75">
      <c r="O6849" s="62"/>
    </row>
    <row r="6850" ht="12.75">
      <c r="O6850" s="62"/>
    </row>
    <row r="6851" ht="12.75">
      <c r="O6851" s="62"/>
    </row>
    <row r="6852" ht="12.75">
      <c r="O6852" s="62"/>
    </row>
    <row r="6853" ht="12.75">
      <c r="O6853" s="62"/>
    </row>
    <row r="6854" ht="12.75">
      <c r="O6854" s="62"/>
    </row>
    <row r="6855" ht="12.75">
      <c r="O6855" s="62"/>
    </row>
    <row r="6856" ht="12.75">
      <c r="O6856" s="62"/>
    </row>
    <row r="6857" ht="12.75">
      <c r="O6857" s="62"/>
    </row>
    <row r="6858" ht="12.75">
      <c r="O6858" s="62"/>
    </row>
    <row r="6859" ht="12.75">
      <c r="O6859" s="62"/>
    </row>
    <row r="6860" ht="12.75">
      <c r="O6860" s="62"/>
    </row>
    <row r="6861" ht="12.75">
      <c r="O6861" s="62"/>
    </row>
    <row r="6862" ht="12.75">
      <c r="O6862" s="62"/>
    </row>
    <row r="6863" ht="12.75">
      <c r="O6863" s="62"/>
    </row>
    <row r="6864" ht="12.75">
      <c r="O6864" s="62"/>
    </row>
    <row r="6865" ht="12.75">
      <c r="O6865" s="62"/>
    </row>
    <row r="6866" ht="12.75">
      <c r="O6866" s="62"/>
    </row>
    <row r="6867" ht="12.75">
      <c r="O6867" s="62"/>
    </row>
    <row r="6868" ht="12.75">
      <c r="O6868" s="62"/>
    </row>
    <row r="6869" ht="12.75">
      <c r="O6869" s="62"/>
    </row>
    <row r="6870" ht="12.75">
      <c r="O6870" s="62"/>
    </row>
    <row r="6871" ht="12.75">
      <c r="O6871" s="62"/>
    </row>
    <row r="6872" ht="12.75">
      <c r="O6872" s="62"/>
    </row>
    <row r="6873" ht="12.75">
      <c r="O6873" s="62"/>
    </row>
    <row r="6874" ht="12.75">
      <c r="O6874" s="62"/>
    </row>
    <row r="6875" ht="12.75">
      <c r="O6875" s="62"/>
    </row>
    <row r="6876" ht="12.75">
      <c r="O6876" s="62"/>
    </row>
    <row r="6877" ht="12.75">
      <c r="O6877" s="62"/>
    </row>
    <row r="6878" ht="12.75">
      <c r="O6878" s="62"/>
    </row>
    <row r="6879" ht="12.75">
      <c r="O6879" s="62"/>
    </row>
    <row r="6880" ht="12.75">
      <c r="O6880" s="62"/>
    </row>
    <row r="6881" ht="12.75">
      <c r="O6881" s="62"/>
    </row>
    <row r="6882" ht="12.75">
      <c r="O6882" s="62"/>
    </row>
    <row r="6883" ht="12.75">
      <c r="O6883" s="62"/>
    </row>
    <row r="6884" ht="12.75">
      <c r="O6884" s="62"/>
    </row>
    <row r="6885" ht="12.75">
      <c r="O6885" s="62"/>
    </row>
    <row r="6886" ht="12.75">
      <c r="O6886" s="62"/>
    </row>
    <row r="6887" ht="12.75">
      <c r="O6887" s="62"/>
    </row>
    <row r="6888" ht="12.75">
      <c r="O6888" s="62"/>
    </row>
    <row r="6889" ht="12.75">
      <c r="O6889" s="62"/>
    </row>
    <row r="6890" ht="12.75">
      <c r="O6890" s="62"/>
    </row>
    <row r="6891" ht="12.75">
      <c r="O6891" s="62"/>
    </row>
    <row r="6892" ht="12.75">
      <c r="O6892" s="62"/>
    </row>
    <row r="6893" ht="12.75">
      <c r="O6893" s="62"/>
    </row>
    <row r="6894" ht="12.75">
      <c r="O6894" s="62"/>
    </row>
    <row r="6895" ht="12.75">
      <c r="O6895" s="62"/>
    </row>
    <row r="6896" ht="12.75">
      <c r="O6896" s="62"/>
    </row>
    <row r="6897" ht="12.75">
      <c r="O6897" s="62"/>
    </row>
    <row r="6898" ht="12.75">
      <c r="O6898" s="62"/>
    </row>
    <row r="6899" ht="12.75">
      <c r="O6899" s="62"/>
    </row>
    <row r="6900" ht="12.75">
      <c r="O6900" s="62"/>
    </row>
    <row r="6901" ht="12.75">
      <c r="O6901" s="62"/>
    </row>
    <row r="6902" ht="12.75">
      <c r="O6902" s="62"/>
    </row>
    <row r="6903" ht="12.75">
      <c r="O6903" s="62"/>
    </row>
    <row r="6904" ht="12.75">
      <c r="O6904" s="62"/>
    </row>
    <row r="6905" ht="12.75">
      <c r="O6905" s="62"/>
    </row>
    <row r="6906" ht="12.75">
      <c r="O6906" s="62"/>
    </row>
    <row r="6907" ht="12.75">
      <c r="O6907" s="62"/>
    </row>
    <row r="6908" ht="12.75">
      <c r="O6908" s="62"/>
    </row>
    <row r="6909" ht="12.75">
      <c r="O6909" s="62"/>
    </row>
    <row r="6910" ht="12.75">
      <c r="O6910" s="62"/>
    </row>
    <row r="6911" ht="12.75">
      <c r="O6911" s="62"/>
    </row>
    <row r="6912" ht="12.75">
      <c r="O6912" s="62"/>
    </row>
    <row r="6913" ht="12.75">
      <c r="O6913" s="62"/>
    </row>
    <row r="6914" ht="12.75">
      <c r="O6914" s="62"/>
    </row>
    <row r="6915" ht="12.75">
      <c r="O6915" s="62"/>
    </row>
    <row r="6916" ht="12.75">
      <c r="O6916" s="62"/>
    </row>
    <row r="6917" ht="12.75">
      <c r="O6917" s="62"/>
    </row>
    <row r="6918" ht="12.75">
      <c r="O6918" s="62"/>
    </row>
    <row r="6919" ht="12.75">
      <c r="O6919" s="62"/>
    </row>
    <row r="6920" ht="12.75">
      <c r="O6920" s="62"/>
    </row>
    <row r="6921" ht="12.75">
      <c r="O6921" s="62"/>
    </row>
    <row r="6922" ht="12.75">
      <c r="O6922" s="62"/>
    </row>
    <row r="6923" ht="12.75">
      <c r="O6923" s="62"/>
    </row>
    <row r="6924" ht="12.75">
      <c r="O6924" s="62"/>
    </row>
    <row r="6925" ht="12.75">
      <c r="O6925" s="62"/>
    </row>
    <row r="6926" ht="12.75">
      <c r="O6926" s="62"/>
    </row>
    <row r="6927" ht="12.75">
      <c r="O6927" s="62"/>
    </row>
    <row r="6928" ht="12.75">
      <c r="O6928" s="62"/>
    </row>
    <row r="6929" ht="12.75">
      <c r="O6929" s="62"/>
    </row>
    <row r="6930" ht="12.75">
      <c r="O6930" s="62"/>
    </row>
    <row r="6931" ht="12.75">
      <c r="O6931" s="62"/>
    </row>
    <row r="6932" ht="12.75">
      <c r="O6932" s="62"/>
    </row>
    <row r="6933" ht="12.75">
      <c r="O6933" s="62"/>
    </row>
    <row r="6934" ht="12.75">
      <c r="O6934" s="62"/>
    </row>
    <row r="6935" ht="12.75">
      <c r="O6935" s="62"/>
    </row>
    <row r="6936" ht="12.75">
      <c r="O6936" s="62"/>
    </row>
    <row r="6937" ht="12.75">
      <c r="O6937" s="62"/>
    </row>
    <row r="6938" ht="12.75">
      <c r="O6938" s="62"/>
    </row>
    <row r="6939" ht="12.75">
      <c r="O6939" s="62"/>
    </row>
    <row r="6940" ht="12.75">
      <c r="O6940" s="62"/>
    </row>
    <row r="6941" ht="12.75">
      <c r="O6941" s="62"/>
    </row>
    <row r="6942" ht="12.75">
      <c r="O6942" s="62"/>
    </row>
    <row r="6943" ht="12.75">
      <c r="O6943" s="62"/>
    </row>
    <row r="6944" ht="12.75">
      <c r="O6944" s="62"/>
    </row>
    <row r="6945" ht="12.75">
      <c r="O6945" s="62"/>
    </row>
    <row r="6946" ht="12.75">
      <c r="O6946" s="62"/>
    </row>
    <row r="6947" ht="12.75">
      <c r="O6947" s="62"/>
    </row>
    <row r="6948" ht="12.75">
      <c r="O6948" s="62"/>
    </row>
    <row r="6949" ht="12.75">
      <c r="O6949" s="62"/>
    </row>
    <row r="6950" ht="12.75">
      <c r="O6950" s="62"/>
    </row>
    <row r="6951" ht="12.75">
      <c r="O6951" s="62"/>
    </row>
    <row r="6952" ht="12.75">
      <c r="O6952" s="62"/>
    </row>
    <row r="6953" ht="12.75">
      <c r="O6953" s="62"/>
    </row>
    <row r="6954" ht="12.75">
      <c r="O6954" s="62"/>
    </row>
    <row r="6955" ht="12.75">
      <c r="O6955" s="62"/>
    </row>
    <row r="6956" ht="12.75">
      <c r="O6956" s="62"/>
    </row>
    <row r="6957" ht="12.75">
      <c r="O6957" s="62"/>
    </row>
    <row r="6958" ht="12.75">
      <c r="O6958" s="62"/>
    </row>
    <row r="6959" ht="12.75">
      <c r="O6959" s="62"/>
    </row>
    <row r="6960" ht="12.75">
      <c r="O6960" s="62"/>
    </row>
    <row r="6961" ht="12.75">
      <c r="O6961" s="62"/>
    </row>
    <row r="6962" ht="12.75">
      <c r="O6962" s="62"/>
    </row>
    <row r="6963" ht="12.75">
      <c r="O6963" s="62"/>
    </row>
    <row r="6964" ht="12.75">
      <c r="O6964" s="62"/>
    </row>
    <row r="6965" ht="12.75">
      <c r="O6965" s="62"/>
    </row>
    <row r="6966" ht="12.75">
      <c r="O6966" s="62"/>
    </row>
    <row r="6967" ht="12.75">
      <c r="O6967" s="62"/>
    </row>
    <row r="6968" ht="12.75">
      <c r="O6968" s="62"/>
    </row>
    <row r="6969" ht="12.75">
      <c r="O6969" s="62"/>
    </row>
    <row r="6970" ht="12.75">
      <c r="O6970" s="62"/>
    </row>
    <row r="6971" ht="12.75">
      <c r="O6971" s="62"/>
    </row>
    <row r="6972" ht="12.75">
      <c r="O6972" s="62"/>
    </row>
    <row r="6973" ht="12.75">
      <c r="O6973" s="62"/>
    </row>
    <row r="6974" ht="12.75">
      <c r="O6974" s="62"/>
    </row>
    <row r="6975" ht="12.75">
      <c r="O6975" s="62"/>
    </row>
    <row r="6976" ht="12.75">
      <c r="O6976" s="62"/>
    </row>
    <row r="6977" ht="12.75">
      <c r="O6977" s="62"/>
    </row>
    <row r="6978" ht="12.75">
      <c r="O6978" s="62"/>
    </row>
    <row r="6979" ht="12.75">
      <c r="O6979" s="62"/>
    </row>
    <row r="6980" ht="12.75">
      <c r="O6980" s="62"/>
    </row>
    <row r="6981" ht="12.75">
      <c r="O6981" s="62"/>
    </row>
    <row r="6982" ht="12.75">
      <c r="O6982" s="62"/>
    </row>
    <row r="6983" ht="12.75">
      <c r="O6983" s="62"/>
    </row>
    <row r="6984" ht="12.75">
      <c r="O6984" s="62"/>
    </row>
    <row r="6985" ht="12.75">
      <c r="O6985" s="62"/>
    </row>
    <row r="6986" ht="12.75">
      <c r="O6986" s="62"/>
    </row>
    <row r="6987" ht="12.75">
      <c r="O6987" s="62"/>
    </row>
    <row r="6988" ht="12.75">
      <c r="O6988" s="62"/>
    </row>
    <row r="6989" ht="12.75">
      <c r="O6989" s="62"/>
    </row>
    <row r="6990" ht="12.75">
      <c r="O6990" s="62"/>
    </row>
    <row r="6991" ht="12.75">
      <c r="O6991" s="62"/>
    </row>
    <row r="6992" ht="12.75">
      <c r="O6992" s="62"/>
    </row>
    <row r="6993" ht="12.75">
      <c r="O6993" s="62"/>
    </row>
    <row r="6994" ht="12.75">
      <c r="O6994" s="62"/>
    </row>
    <row r="6995" ht="12.75">
      <c r="O6995" s="62"/>
    </row>
    <row r="6996" ht="12.75">
      <c r="O6996" s="62"/>
    </row>
    <row r="6997" ht="12.75">
      <c r="O6997" s="62"/>
    </row>
    <row r="6998" ht="12.75">
      <c r="O6998" s="62"/>
    </row>
    <row r="6999" ht="12.75">
      <c r="O6999" s="62"/>
    </row>
    <row r="7000" ht="12.75">
      <c r="O7000" s="62"/>
    </row>
    <row r="7001" ht="12.75">
      <c r="O7001" s="62"/>
    </row>
    <row r="7002" ht="12.75">
      <c r="O7002" s="62"/>
    </row>
    <row r="7003" ht="12.75">
      <c r="O7003" s="62"/>
    </row>
    <row r="7004" ht="12.75">
      <c r="O7004" s="62"/>
    </row>
    <row r="7005" ht="12.75">
      <c r="O7005" s="62"/>
    </row>
    <row r="7006" ht="12.75">
      <c r="O7006" s="62"/>
    </row>
    <row r="7007" ht="12.75">
      <c r="O7007" s="62"/>
    </row>
    <row r="7008" ht="12.75">
      <c r="O7008" s="62"/>
    </row>
    <row r="7009" ht="12.75">
      <c r="O7009" s="62"/>
    </row>
    <row r="7010" ht="12.75">
      <c r="O7010" s="62"/>
    </row>
    <row r="7011" ht="12.75">
      <c r="O7011" s="62"/>
    </row>
    <row r="7012" ht="12.75">
      <c r="O7012" s="62"/>
    </row>
    <row r="7013" ht="12.75">
      <c r="O7013" s="62"/>
    </row>
    <row r="7014" ht="12.75">
      <c r="O7014" s="62"/>
    </row>
    <row r="7015" ht="12.75">
      <c r="O7015" s="62"/>
    </row>
    <row r="7016" ht="12.75">
      <c r="O7016" s="62"/>
    </row>
    <row r="7017" ht="12.75">
      <c r="O7017" s="62"/>
    </row>
    <row r="7018" ht="12.75">
      <c r="O7018" s="62"/>
    </row>
    <row r="7019" ht="12.75">
      <c r="O7019" s="62"/>
    </row>
    <row r="7020" ht="12.75">
      <c r="O7020" s="62"/>
    </row>
    <row r="7021" ht="12.75">
      <c r="O7021" s="62"/>
    </row>
    <row r="7022" ht="12.75">
      <c r="O7022" s="62"/>
    </row>
    <row r="7023" ht="12.75">
      <c r="O7023" s="62"/>
    </row>
    <row r="7024" ht="12.75">
      <c r="O7024" s="62"/>
    </row>
    <row r="7025" ht="12.75">
      <c r="O7025" s="62"/>
    </row>
    <row r="7026" ht="12.75">
      <c r="O7026" s="62"/>
    </row>
    <row r="7027" ht="12.75">
      <c r="O7027" s="62"/>
    </row>
    <row r="7028" ht="12.75">
      <c r="O7028" s="62"/>
    </row>
    <row r="7029" ht="12.75">
      <c r="O7029" s="62"/>
    </row>
    <row r="7030" ht="12.75">
      <c r="O7030" s="62"/>
    </row>
    <row r="7031" ht="12.75">
      <c r="O7031" s="62"/>
    </row>
    <row r="7032" ht="12.75">
      <c r="O7032" s="62"/>
    </row>
    <row r="7033" ht="12.75">
      <c r="O7033" s="62"/>
    </row>
    <row r="7034" ht="12.75">
      <c r="O7034" s="62"/>
    </row>
    <row r="7035" ht="12.75">
      <c r="O7035" s="62"/>
    </row>
    <row r="7036" ht="12.75">
      <c r="O7036" s="62"/>
    </row>
    <row r="7037" ht="12.75">
      <c r="O7037" s="62"/>
    </row>
    <row r="7038" ht="12.75">
      <c r="O7038" s="62"/>
    </row>
    <row r="7039" ht="12.75">
      <c r="O7039" s="62"/>
    </row>
    <row r="7040" ht="12.75">
      <c r="O7040" s="62"/>
    </row>
    <row r="7041" ht="12.75">
      <c r="O7041" s="62"/>
    </row>
    <row r="7042" ht="12.75">
      <c r="O7042" s="62"/>
    </row>
    <row r="7043" ht="12.75">
      <c r="O7043" s="62"/>
    </row>
    <row r="7044" ht="12.75">
      <c r="O7044" s="62"/>
    </row>
    <row r="7045" ht="12.75">
      <c r="O7045" s="62"/>
    </row>
    <row r="7046" ht="12.75">
      <c r="O7046" s="62"/>
    </row>
    <row r="7047" ht="12.75">
      <c r="O7047" s="62"/>
    </row>
    <row r="7048" ht="12.75">
      <c r="O7048" s="62"/>
    </row>
    <row r="7049" ht="12.75">
      <c r="O7049" s="62"/>
    </row>
    <row r="7050" ht="12.75">
      <c r="O7050" s="62"/>
    </row>
    <row r="7051" ht="12.75">
      <c r="O7051" s="62"/>
    </row>
    <row r="7052" ht="12.75">
      <c r="O7052" s="62"/>
    </row>
    <row r="7053" ht="12.75">
      <c r="O7053" s="62"/>
    </row>
    <row r="7054" ht="12.75">
      <c r="O7054" s="62"/>
    </row>
    <row r="7055" ht="12.75">
      <c r="O7055" s="62"/>
    </row>
    <row r="7056" ht="12.75">
      <c r="O7056" s="62"/>
    </row>
    <row r="7057" ht="12.75">
      <c r="O7057" s="62"/>
    </row>
    <row r="7058" ht="12.75">
      <c r="O7058" s="62"/>
    </row>
    <row r="7059" ht="12.75">
      <c r="O7059" s="62"/>
    </row>
    <row r="7060" ht="12.75">
      <c r="O7060" s="62"/>
    </row>
    <row r="7061" ht="12.75">
      <c r="O7061" s="62"/>
    </row>
    <row r="7062" ht="12.75">
      <c r="O7062" s="62"/>
    </row>
    <row r="7063" ht="12.75">
      <c r="O7063" s="62"/>
    </row>
    <row r="7064" ht="12.75">
      <c r="O7064" s="62"/>
    </row>
    <row r="7065" ht="12.75">
      <c r="O7065" s="62"/>
    </row>
    <row r="7066" ht="12.75">
      <c r="O7066" s="62"/>
    </row>
    <row r="7067" ht="12.75">
      <c r="O7067" s="62"/>
    </row>
    <row r="7068" ht="12.75">
      <c r="O7068" s="62"/>
    </row>
    <row r="7069" ht="12.75">
      <c r="O7069" s="62"/>
    </row>
    <row r="7070" ht="12.75">
      <c r="O7070" s="62"/>
    </row>
    <row r="7071" ht="12.75">
      <c r="O7071" s="62"/>
    </row>
    <row r="7072" ht="12.75">
      <c r="O7072" s="62"/>
    </row>
    <row r="7073" ht="12.75">
      <c r="O7073" s="62"/>
    </row>
    <row r="7074" ht="12.75">
      <c r="O7074" s="62"/>
    </row>
    <row r="7075" ht="12.75">
      <c r="O7075" s="62"/>
    </row>
    <row r="7076" ht="12.75">
      <c r="O7076" s="62"/>
    </row>
    <row r="7077" ht="12.75">
      <c r="O7077" s="62"/>
    </row>
    <row r="7078" ht="12.75">
      <c r="O7078" s="62"/>
    </row>
    <row r="7079" ht="12.75">
      <c r="O7079" s="62"/>
    </row>
    <row r="7080" ht="12.75">
      <c r="O7080" s="62"/>
    </row>
    <row r="7081" ht="12.75">
      <c r="O7081" s="62"/>
    </row>
    <row r="7082" ht="12.75">
      <c r="O7082" s="62"/>
    </row>
    <row r="7083" ht="12.75">
      <c r="O7083" s="62"/>
    </row>
    <row r="7084" ht="12.75">
      <c r="O7084" s="62"/>
    </row>
    <row r="7085" ht="12.75">
      <c r="O7085" s="62"/>
    </row>
    <row r="7086" ht="12.75">
      <c r="O7086" s="62"/>
    </row>
    <row r="7087" ht="12.75">
      <c r="O7087" s="62"/>
    </row>
    <row r="7088" ht="12.75">
      <c r="O7088" s="62"/>
    </row>
    <row r="7089" ht="12.75">
      <c r="O7089" s="62"/>
    </row>
    <row r="7090" ht="12.75">
      <c r="O7090" s="62"/>
    </row>
    <row r="7091" ht="12.75">
      <c r="O7091" s="62"/>
    </row>
    <row r="7092" ht="12.75">
      <c r="O7092" s="62"/>
    </row>
    <row r="7093" ht="12.75">
      <c r="O7093" s="62"/>
    </row>
    <row r="7094" ht="12.75">
      <c r="O7094" s="62"/>
    </row>
    <row r="7095" ht="12.75">
      <c r="O7095" s="62"/>
    </row>
    <row r="7096" ht="12.75">
      <c r="O7096" s="62"/>
    </row>
    <row r="7097" ht="12.75">
      <c r="O7097" s="62"/>
    </row>
    <row r="7098" ht="12.75">
      <c r="O7098" s="62"/>
    </row>
    <row r="7099" ht="12.75">
      <c r="O7099" s="62"/>
    </row>
    <row r="7100" ht="12.75">
      <c r="O7100" s="62"/>
    </row>
    <row r="7101" ht="12.75">
      <c r="O7101" s="62"/>
    </row>
    <row r="7102" ht="12.75">
      <c r="O7102" s="62"/>
    </row>
    <row r="7103" ht="12.75">
      <c r="O7103" s="62"/>
    </row>
    <row r="7104" ht="12.75">
      <c r="O7104" s="62"/>
    </row>
    <row r="7105" ht="12.75">
      <c r="O7105" s="62"/>
    </row>
    <row r="7106" ht="12.75">
      <c r="O7106" s="62"/>
    </row>
    <row r="7107" ht="12.75">
      <c r="O7107" s="62"/>
    </row>
    <row r="7108" ht="12.75">
      <c r="O7108" s="62"/>
    </row>
    <row r="7109" ht="12.75">
      <c r="O7109" s="62"/>
    </row>
    <row r="7110" ht="12.75">
      <c r="O7110" s="62"/>
    </row>
    <row r="7111" ht="12.75">
      <c r="O7111" s="62"/>
    </row>
    <row r="7112" ht="12.75">
      <c r="O7112" s="62"/>
    </row>
    <row r="7113" ht="12.75">
      <c r="O7113" s="62"/>
    </row>
    <row r="7114" ht="12.75">
      <c r="O7114" s="62"/>
    </row>
    <row r="7115" ht="12.75">
      <c r="O7115" s="62"/>
    </row>
    <row r="7116" ht="12.75">
      <c r="O7116" s="62"/>
    </row>
    <row r="7117" ht="12.75">
      <c r="O7117" s="62"/>
    </row>
    <row r="7118" ht="12.75">
      <c r="O7118" s="62"/>
    </row>
    <row r="7119" ht="12.75">
      <c r="O7119" s="62"/>
    </row>
    <row r="7120" ht="12.75">
      <c r="O7120" s="62"/>
    </row>
    <row r="7121" ht="12.75">
      <c r="O7121" s="62"/>
    </row>
    <row r="7122" ht="12.75">
      <c r="O7122" s="62"/>
    </row>
    <row r="7123" ht="12.75">
      <c r="O7123" s="62"/>
    </row>
    <row r="7124" ht="12.75">
      <c r="O7124" s="62"/>
    </row>
    <row r="7125" ht="12.75">
      <c r="O7125" s="62"/>
    </row>
    <row r="7126" ht="12.75">
      <c r="O7126" s="62"/>
    </row>
    <row r="7127" ht="12.75">
      <c r="O7127" s="62"/>
    </row>
    <row r="7128" ht="12.75">
      <c r="O7128" s="62"/>
    </row>
    <row r="7129" ht="12.75">
      <c r="O7129" s="62"/>
    </row>
    <row r="7130" ht="12.75">
      <c r="O7130" s="62"/>
    </row>
    <row r="7131" ht="12.75">
      <c r="O7131" s="62"/>
    </row>
    <row r="7132" ht="12.75">
      <c r="O7132" s="62"/>
    </row>
    <row r="7133" ht="12.75">
      <c r="O7133" s="62"/>
    </row>
    <row r="7134" ht="12.75">
      <c r="O7134" s="62"/>
    </row>
    <row r="7135" ht="12.75">
      <c r="O7135" s="62"/>
    </row>
    <row r="7136" ht="12.75">
      <c r="O7136" s="62"/>
    </row>
    <row r="7137" ht="12.75">
      <c r="O7137" s="62"/>
    </row>
    <row r="7138" ht="12.75">
      <c r="O7138" s="62"/>
    </row>
    <row r="7139" ht="12.75">
      <c r="O7139" s="62"/>
    </row>
    <row r="7140" ht="12.75">
      <c r="O7140" s="62"/>
    </row>
    <row r="7141" ht="12.75">
      <c r="O7141" s="62"/>
    </row>
    <row r="7142" ht="12.75">
      <c r="O7142" s="62"/>
    </row>
    <row r="7143" ht="12.75">
      <c r="O7143" s="62"/>
    </row>
    <row r="7144" ht="12.75">
      <c r="O7144" s="62"/>
    </row>
    <row r="7145" ht="12.75">
      <c r="O7145" s="62"/>
    </row>
    <row r="7146" ht="12.75">
      <c r="O7146" s="62"/>
    </row>
    <row r="7147" ht="12.75">
      <c r="O7147" s="62"/>
    </row>
    <row r="7148" ht="12.75">
      <c r="O7148" s="62"/>
    </row>
    <row r="7149" ht="12.75">
      <c r="O7149" s="62"/>
    </row>
    <row r="7150" ht="12.75">
      <c r="O7150" s="62"/>
    </row>
    <row r="7151" ht="12.75">
      <c r="O7151" s="62"/>
    </row>
    <row r="7152" ht="12.75">
      <c r="O7152" s="62"/>
    </row>
    <row r="7153" ht="12.75">
      <c r="O7153" s="62"/>
    </row>
    <row r="7154" ht="12.75">
      <c r="O7154" s="62"/>
    </row>
    <row r="7155" ht="12.75">
      <c r="O7155" s="62"/>
    </row>
    <row r="7156" ht="12.75">
      <c r="O7156" s="62"/>
    </row>
    <row r="7157" ht="12.75">
      <c r="O7157" s="62"/>
    </row>
    <row r="7158" ht="12.75">
      <c r="O7158" s="62"/>
    </row>
    <row r="7159" ht="12.75">
      <c r="O7159" s="62"/>
    </row>
    <row r="7160" ht="12.75">
      <c r="O7160" s="62"/>
    </row>
    <row r="7161" ht="12.75">
      <c r="O7161" s="62"/>
    </row>
    <row r="7162" ht="12.75">
      <c r="O7162" s="62"/>
    </row>
    <row r="7163" ht="12.75">
      <c r="O7163" s="62"/>
    </row>
    <row r="7164" ht="12.75">
      <c r="O7164" s="62"/>
    </row>
    <row r="7165" ht="12.75">
      <c r="O7165" s="62"/>
    </row>
    <row r="7166" ht="12.75">
      <c r="O7166" s="62"/>
    </row>
    <row r="7167" ht="12.75">
      <c r="O7167" s="62"/>
    </row>
    <row r="7168" ht="12.75">
      <c r="O7168" s="62"/>
    </row>
    <row r="7169" ht="12.75">
      <c r="O7169" s="62"/>
    </row>
    <row r="7170" ht="12.75">
      <c r="O7170" s="62"/>
    </row>
    <row r="7171" ht="12.75">
      <c r="O7171" s="62"/>
    </row>
    <row r="7172" ht="12.75">
      <c r="O7172" s="62"/>
    </row>
    <row r="7173" ht="12.75">
      <c r="O7173" s="62"/>
    </row>
    <row r="7174" ht="12.75">
      <c r="O7174" s="62"/>
    </row>
    <row r="7175" ht="12.75">
      <c r="O7175" s="62"/>
    </row>
    <row r="7176" ht="12.75">
      <c r="O7176" s="62"/>
    </row>
    <row r="7177" ht="12.75">
      <c r="O7177" s="62"/>
    </row>
    <row r="7178" ht="12.75">
      <c r="O7178" s="62"/>
    </row>
    <row r="7179" ht="12.75">
      <c r="O7179" s="62"/>
    </row>
    <row r="7180" ht="12.75">
      <c r="O7180" s="62"/>
    </row>
    <row r="7181" ht="12.75">
      <c r="O7181" s="62"/>
    </row>
    <row r="7182" ht="12.75">
      <c r="O7182" s="62"/>
    </row>
    <row r="7183" ht="12.75">
      <c r="O7183" s="62"/>
    </row>
    <row r="7184" ht="12.75">
      <c r="O7184" s="62"/>
    </row>
    <row r="7185" ht="12.75">
      <c r="O7185" s="62"/>
    </row>
    <row r="7186" ht="12.75">
      <c r="O7186" s="62"/>
    </row>
    <row r="7187" ht="12.75">
      <c r="O7187" s="62"/>
    </row>
    <row r="7188" ht="12.75">
      <c r="O7188" s="62"/>
    </row>
    <row r="7189" ht="12.75">
      <c r="O7189" s="62"/>
    </row>
    <row r="7190" ht="12.75">
      <c r="O7190" s="62"/>
    </row>
    <row r="7191" ht="12.75">
      <c r="O7191" s="62"/>
    </row>
    <row r="7192" ht="12.75">
      <c r="O7192" s="62"/>
    </row>
    <row r="7193" ht="12.75">
      <c r="O7193" s="62"/>
    </row>
    <row r="7194" ht="12.75">
      <c r="O7194" s="62"/>
    </row>
    <row r="7195" ht="12.75">
      <c r="O7195" s="62"/>
    </row>
    <row r="7196" ht="12.75">
      <c r="O7196" s="62"/>
    </row>
    <row r="7197" ht="12.75">
      <c r="O7197" s="62"/>
    </row>
    <row r="7198" ht="12.75">
      <c r="O7198" s="62"/>
    </row>
    <row r="7199" ht="12.75">
      <c r="O7199" s="62"/>
    </row>
    <row r="7200" ht="12.75">
      <c r="O7200" s="62"/>
    </row>
    <row r="7201" ht="12.75">
      <c r="O7201" s="62"/>
    </row>
    <row r="7202" ht="12.75">
      <c r="O7202" s="62"/>
    </row>
    <row r="7203" ht="12.75">
      <c r="O7203" s="62"/>
    </row>
    <row r="7204" ht="12.75">
      <c r="O7204" s="62"/>
    </row>
    <row r="7205" ht="12.75">
      <c r="O7205" s="62"/>
    </row>
    <row r="7206" ht="12.75">
      <c r="O7206" s="62"/>
    </row>
    <row r="7207" ht="12.75">
      <c r="O7207" s="62"/>
    </row>
    <row r="7208" ht="12.75">
      <c r="O7208" s="62"/>
    </row>
    <row r="7209" ht="12.75">
      <c r="O7209" s="62"/>
    </row>
    <row r="7210" ht="12.75">
      <c r="O7210" s="62"/>
    </row>
    <row r="7211" ht="12.75">
      <c r="O7211" s="62"/>
    </row>
    <row r="7212" ht="12.75">
      <c r="O7212" s="62"/>
    </row>
    <row r="7213" ht="12.75">
      <c r="O7213" s="62"/>
    </row>
    <row r="7214" ht="12.75">
      <c r="O7214" s="62"/>
    </row>
    <row r="7215" ht="12.75">
      <c r="O7215" s="62"/>
    </row>
    <row r="7216" ht="12.75">
      <c r="O7216" s="62"/>
    </row>
    <row r="7217" ht="12.75">
      <c r="O7217" s="62"/>
    </row>
    <row r="7218" ht="12.75">
      <c r="O7218" s="62"/>
    </row>
    <row r="7219" ht="12.75">
      <c r="O7219" s="62"/>
    </row>
    <row r="7220" ht="12.75">
      <c r="O7220" s="62"/>
    </row>
    <row r="7221" ht="12.75">
      <c r="O7221" s="62"/>
    </row>
    <row r="7222" ht="12.75">
      <c r="O7222" s="62"/>
    </row>
    <row r="7223" ht="12.75">
      <c r="O7223" s="62"/>
    </row>
    <row r="7224" ht="12.75">
      <c r="O7224" s="62"/>
    </row>
    <row r="7225" ht="12.75">
      <c r="O7225" s="62"/>
    </row>
    <row r="7226" ht="12.75">
      <c r="O7226" s="62"/>
    </row>
    <row r="7227" ht="12.75">
      <c r="O7227" s="62"/>
    </row>
    <row r="7228" ht="12.75">
      <c r="O7228" s="62"/>
    </row>
    <row r="7229" ht="12.75">
      <c r="O7229" s="62"/>
    </row>
    <row r="7230" ht="12.75">
      <c r="O7230" s="62"/>
    </row>
    <row r="7231" ht="12.75">
      <c r="O7231" s="62"/>
    </row>
    <row r="7232" ht="12.75">
      <c r="O7232" s="62"/>
    </row>
    <row r="7233" ht="12.75">
      <c r="O7233" s="62"/>
    </row>
    <row r="7234" ht="12.75">
      <c r="O7234" s="62"/>
    </row>
    <row r="7235" ht="12.75">
      <c r="O7235" s="62"/>
    </row>
    <row r="7236" ht="12.75">
      <c r="O7236" s="62"/>
    </row>
    <row r="7237" ht="12.75">
      <c r="O7237" s="62"/>
    </row>
    <row r="7238" ht="12.75">
      <c r="O7238" s="62"/>
    </row>
    <row r="7239" ht="12.75">
      <c r="O7239" s="62"/>
    </row>
    <row r="7240" ht="12.75">
      <c r="O7240" s="62"/>
    </row>
    <row r="7241" ht="12.75">
      <c r="O7241" s="62"/>
    </row>
    <row r="7242" ht="12.75">
      <c r="O7242" s="62"/>
    </row>
    <row r="7243" ht="12.75">
      <c r="O7243" s="62"/>
    </row>
    <row r="7244" ht="12.75">
      <c r="O7244" s="62"/>
    </row>
    <row r="7245" ht="12.75">
      <c r="O7245" s="62"/>
    </row>
    <row r="7246" ht="12.75">
      <c r="O7246" s="62"/>
    </row>
    <row r="7247" ht="12.75">
      <c r="O7247" s="62"/>
    </row>
    <row r="7248" ht="12.75">
      <c r="O7248" s="62"/>
    </row>
    <row r="7249" ht="12.75">
      <c r="O7249" s="62"/>
    </row>
    <row r="7250" ht="12.75">
      <c r="O7250" s="62"/>
    </row>
    <row r="7251" ht="12.75">
      <c r="O7251" s="62"/>
    </row>
    <row r="7252" ht="12.75">
      <c r="O7252" s="62"/>
    </row>
    <row r="7253" ht="12.75">
      <c r="O7253" s="62"/>
    </row>
    <row r="7254" ht="12.75">
      <c r="O7254" s="62"/>
    </row>
    <row r="7255" ht="12.75">
      <c r="O7255" s="62"/>
    </row>
    <row r="7256" ht="12.75">
      <c r="O7256" s="62"/>
    </row>
    <row r="7257" ht="12.75">
      <c r="O7257" s="62"/>
    </row>
    <row r="7258" ht="12.75">
      <c r="O7258" s="62"/>
    </row>
    <row r="7259" ht="12.75">
      <c r="O7259" s="62"/>
    </row>
    <row r="7260" ht="12.75">
      <c r="O7260" s="62"/>
    </row>
    <row r="7261" ht="12.75">
      <c r="O7261" s="62"/>
    </row>
    <row r="7262" ht="12.75">
      <c r="O7262" s="62"/>
    </row>
    <row r="7263" ht="12.75">
      <c r="O7263" s="62"/>
    </row>
    <row r="7264" ht="12.75">
      <c r="O7264" s="62"/>
    </row>
    <row r="7265" ht="12.75">
      <c r="O7265" s="62"/>
    </row>
    <row r="7266" ht="12.75">
      <c r="O7266" s="62"/>
    </row>
    <row r="7267" ht="12.75">
      <c r="O7267" s="62"/>
    </row>
    <row r="7268" ht="12.75">
      <c r="O7268" s="62"/>
    </row>
    <row r="7269" ht="12.75">
      <c r="O7269" s="62"/>
    </row>
    <row r="7270" ht="12.75">
      <c r="O7270" s="62"/>
    </row>
    <row r="7271" ht="12.75">
      <c r="O7271" s="62"/>
    </row>
    <row r="7272" ht="12.75">
      <c r="O7272" s="62"/>
    </row>
    <row r="7273" ht="12.75">
      <c r="O7273" s="62"/>
    </row>
    <row r="7274" ht="12.75">
      <c r="O7274" s="62"/>
    </row>
    <row r="7275" ht="12.75">
      <c r="O7275" s="62"/>
    </row>
    <row r="7276" ht="12.75">
      <c r="O7276" s="62"/>
    </row>
    <row r="7277" ht="12.75">
      <c r="O7277" s="62"/>
    </row>
    <row r="7278" ht="12.75">
      <c r="O7278" s="62"/>
    </row>
    <row r="7279" ht="12.75">
      <c r="O7279" s="62"/>
    </row>
    <row r="7280" ht="12.75">
      <c r="O7280" s="62"/>
    </row>
    <row r="7281" ht="12.75">
      <c r="O7281" s="62"/>
    </row>
    <row r="7282" ht="12.75">
      <c r="O7282" s="62"/>
    </row>
    <row r="7283" ht="12.75">
      <c r="O7283" s="62"/>
    </row>
    <row r="7284" ht="12.75">
      <c r="O7284" s="62"/>
    </row>
    <row r="7285" ht="12.75">
      <c r="O7285" s="62"/>
    </row>
    <row r="7286" ht="12.75">
      <c r="O7286" s="62"/>
    </row>
    <row r="7287" ht="12.75">
      <c r="O7287" s="62"/>
    </row>
    <row r="7288" ht="12.75">
      <c r="O7288" s="62"/>
    </row>
    <row r="7289" ht="12.75">
      <c r="O7289" s="62"/>
    </row>
    <row r="7290" ht="12.75">
      <c r="O7290" s="62"/>
    </row>
    <row r="7291" ht="12.75">
      <c r="O7291" s="62"/>
    </row>
    <row r="7292" ht="12.75">
      <c r="O7292" s="62"/>
    </row>
    <row r="7293" ht="12.75">
      <c r="O7293" s="62"/>
    </row>
    <row r="7294" ht="12.75">
      <c r="O7294" s="62"/>
    </row>
    <row r="7295" ht="12.75">
      <c r="O7295" s="62"/>
    </row>
    <row r="7296" ht="12.75">
      <c r="O7296" s="62"/>
    </row>
    <row r="7297" ht="12.75">
      <c r="O7297" s="62"/>
    </row>
    <row r="7298" ht="12.75">
      <c r="O7298" s="62"/>
    </row>
    <row r="7299" ht="12.75">
      <c r="O7299" s="62"/>
    </row>
    <row r="7300" ht="12.75">
      <c r="O7300" s="62"/>
    </row>
    <row r="7301" ht="12.75">
      <c r="O7301" s="62"/>
    </row>
    <row r="7302" ht="12.75">
      <c r="O7302" s="62"/>
    </row>
    <row r="7303" ht="12.75">
      <c r="O7303" s="62"/>
    </row>
    <row r="7304" ht="12.75">
      <c r="O7304" s="62"/>
    </row>
    <row r="7305" ht="12.75">
      <c r="O7305" s="62"/>
    </row>
    <row r="7306" ht="12.75">
      <c r="O7306" s="62"/>
    </row>
    <row r="7307" ht="12.75">
      <c r="O7307" s="62"/>
    </row>
    <row r="7308" ht="12.75">
      <c r="O7308" s="62"/>
    </row>
    <row r="7309" ht="12.75">
      <c r="O7309" s="62"/>
    </row>
    <row r="7310" ht="12.75">
      <c r="O7310" s="62"/>
    </row>
    <row r="7311" ht="12.75">
      <c r="O7311" s="62"/>
    </row>
    <row r="7312" ht="12.75">
      <c r="O7312" s="62"/>
    </row>
    <row r="7313" ht="12.75">
      <c r="O7313" s="62"/>
    </row>
    <row r="7314" ht="12.75">
      <c r="O7314" s="62"/>
    </row>
    <row r="7315" ht="12.75">
      <c r="O7315" s="62"/>
    </row>
    <row r="7316" ht="12.75">
      <c r="O7316" s="62"/>
    </row>
    <row r="7317" ht="12.75">
      <c r="O7317" s="62"/>
    </row>
    <row r="7318" ht="12.75">
      <c r="O7318" s="62"/>
    </row>
    <row r="7319" ht="12.75">
      <c r="O7319" s="62"/>
    </row>
    <row r="7320" ht="12.75">
      <c r="O7320" s="62"/>
    </row>
    <row r="7321" ht="12.75">
      <c r="O7321" s="62"/>
    </row>
    <row r="7322" ht="12.75">
      <c r="O7322" s="62"/>
    </row>
    <row r="7323" ht="12.75">
      <c r="O7323" s="62"/>
    </row>
    <row r="7324" ht="12.75">
      <c r="O7324" s="62"/>
    </row>
    <row r="7325" ht="12.75">
      <c r="O7325" s="62"/>
    </row>
    <row r="7326" ht="12.75">
      <c r="O7326" s="62"/>
    </row>
    <row r="7327" ht="12.75">
      <c r="O7327" s="62"/>
    </row>
    <row r="7328" ht="12.75">
      <c r="O7328" s="62"/>
    </row>
    <row r="7329" ht="12.75">
      <c r="O7329" s="62"/>
    </row>
    <row r="7330" ht="12.75">
      <c r="O7330" s="62"/>
    </row>
    <row r="7331" ht="12.75">
      <c r="O7331" s="62"/>
    </row>
    <row r="7332" ht="12.75">
      <c r="O7332" s="62"/>
    </row>
    <row r="7333" ht="12.75">
      <c r="O7333" s="62"/>
    </row>
    <row r="7334" ht="12.75">
      <c r="O7334" s="62"/>
    </row>
    <row r="7335" ht="12.75">
      <c r="O7335" s="62"/>
    </row>
    <row r="7336" ht="12.75">
      <c r="O7336" s="62"/>
    </row>
    <row r="7337" ht="12.75">
      <c r="O7337" s="62"/>
    </row>
    <row r="7338" ht="12.75">
      <c r="O7338" s="62"/>
    </row>
    <row r="7339" ht="12.75">
      <c r="O7339" s="62"/>
    </row>
    <row r="7340" ht="12.75">
      <c r="O7340" s="62"/>
    </row>
    <row r="7341" ht="12.75">
      <c r="O7341" s="62"/>
    </row>
    <row r="7342" ht="12.75">
      <c r="O7342" s="62"/>
    </row>
    <row r="7343" ht="12.75">
      <c r="O7343" s="62"/>
    </row>
    <row r="7344" ht="12.75">
      <c r="O7344" s="62"/>
    </row>
    <row r="7345" ht="12.75">
      <c r="O7345" s="62"/>
    </row>
    <row r="7346" ht="12.75">
      <c r="O7346" s="62"/>
    </row>
    <row r="7347" ht="12.75">
      <c r="O7347" s="62"/>
    </row>
    <row r="7348" ht="12.75">
      <c r="O7348" s="62"/>
    </row>
    <row r="7349" ht="12.75">
      <c r="O7349" s="62"/>
    </row>
    <row r="7350" ht="12.75">
      <c r="O7350" s="62"/>
    </row>
    <row r="7351" ht="12.75">
      <c r="O7351" s="62"/>
    </row>
    <row r="7352" ht="12.75">
      <c r="O7352" s="62"/>
    </row>
    <row r="7353" ht="12.75">
      <c r="O7353" s="62"/>
    </row>
    <row r="7354" ht="12.75">
      <c r="O7354" s="62"/>
    </row>
    <row r="7355" ht="12.75">
      <c r="O7355" s="62"/>
    </row>
    <row r="7356" ht="12.75">
      <c r="O7356" s="62"/>
    </row>
    <row r="7357" ht="12.75">
      <c r="O7357" s="62"/>
    </row>
    <row r="7358" ht="12.75">
      <c r="O7358" s="62"/>
    </row>
    <row r="7359" ht="12.75">
      <c r="O7359" s="62"/>
    </row>
    <row r="7360" ht="12.75">
      <c r="O7360" s="62"/>
    </row>
    <row r="7361" ht="12.75">
      <c r="O7361" s="62"/>
    </row>
    <row r="7362" ht="12.75">
      <c r="O7362" s="62"/>
    </row>
    <row r="7363" ht="12.75">
      <c r="O7363" s="62"/>
    </row>
    <row r="7364" ht="12.75">
      <c r="O7364" s="62"/>
    </row>
    <row r="7365" ht="12.75">
      <c r="O7365" s="62"/>
    </row>
    <row r="7366" ht="12.75">
      <c r="O7366" s="62"/>
    </row>
    <row r="7367" ht="12.75">
      <c r="O7367" s="62"/>
    </row>
    <row r="7368" ht="12.75">
      <c r="O7368" s="62"/>
    </row>
    <row r="7369" ht="12.75">
      <c r="O7369" s="62"/>
    </row>
    <row r="7370" ht="12.75">
      <c r="O7370" s="62"/>
    </row>
    <row r="7371" ht="12.75">
      <c r="O7371" s="62"/>
    </row>
    <row r="7372" ht="12.75">
      <c r="O7372" s="62"/>
    </row>
    <row r="7373" ht="12.75">
      <c r="O7373" s="62"/>
    </row>
    <row r="7374" ht="12.75">
      <c r="O7374" s="62"/>
    </row>
    <row r="7375" ht="12.75">
      <c r="O7375" s="62"/>
    </row>
    <row r="7376" ht="12.75">
      <c r="O7376" s="62"/>
    </row>
    <row r="7377" ht="12.75">
      <c r="O7377" s="62"/>
    </row>
    <row r="7378" ht="12.75">
      <c r="O7378" s="62"/>
    </row>
    <row r="7379" ht="12.75">
      <c r="O7379" s="62"/>
    </row>
    <row r="7380" ht="12.75">
      <c r="O7380" s="62"/>
    </row>
    <row r="7381" ht="12.75">
      <c r="O7381" s="62"/>
    </row>
    <row r="7382" ht="12.75">
      <c r="O7382" s="62"/>
    </row>
    <row r="7383" ht="12.75">
      <c r="O7383" s="62"/>
    </row>
    <row r="7384" ht="12.75">
      <c r="O7384" s="62"/>
    </row>
    <row r="7385" ht="12.75">
      <c r="O7385" s="62"/>
    </row>
    <row r="7386" ht="12.75">
      <c r="O7386" s="62"/>
    </row>
    <row r="7387" ht="12.75">
      <c r="O7387" s="62"/>
    </row>
    <row r="7388" ht="12.75">
      <c r="O7388" s="62"/>
    </row>
    <row r="7389" ht="12.75">
      <c r="O7389" s="62"/>
    </row>
    <row r="7390" ht="12.75">
      <c r="O7390" s="62"/>
    </row>
    <row r="7391" ht="12.75">
      <c r="O7391" s="62"/>
    </row>
    <row r="7392" ht="12.75">
      <c r="O7392" s="62"/>
    </row>
    <row r="7393" ht="12.75">
      <c r="O7393" s="62"/>
    </row>
    <row r="7394" ht="12.75">
      <c r="O7394" s="62"/>
    </row>
    <row r="7395" ht="12.75">
      <c r="O7395" s="62"/>
    </row>
    <row r="7396" ht="12.75">
      <c r="O7396" s="62"/>
    </row>
    <row r="7397" ht="12.75">
      <c r="O7397" s="62"/>
    </row>
    <row r="7398" ht="12.75">
      <c r="O7398" s="62"/>
    </row>
    <row r="7399" ht="12.75">
      <c r="O7399" s="62"/>
    </row>
    <row r="7400" ht="12.75">
      <c r="O7400" s="62"/>
    </row>
    <row r="7401" ht="12.75">
      <c r="O7401" s="62"/>
    </row>
    <row r="7402" ht="12.75">
      <c r="O7402" s="62"/>
    </row>
    <row r="7403" ht="12.75">
      <c r="O7403" s="62"/>
    </row>
    <row r="7404" ht="12.75">
      <c r="O7404" s="62"/>
    </row>
    <row r="7405" ht="12.75">
      <c r="O7405" s="62"/>
    </row>
    <row r="7406" ht="12.75">
      <c r="O7406" s="62"/>
    </row>
    <row r="7407" ht="12.75">
      <c r="O7407" s="62"/>
    </row>
    <row r="7408" ht="12.75">
      <c r="O7408" s="62"/>
    </row>
    <row r="7409" ht="12.75">
      <c r="O7409" s="62"/>
    </row>
    <row r="7410" ht="12.75">
      <c r="O7410" s="62"/>
    </row>
    <row r="7411" ht="12.75">
      <c r="O7411" s="62"/>
    </row>
    <row r="7412" ht="12.75">
      <c r="O7412" s="62"/>
    </row>
    <row r="7413" ht="12.75">
      <c r="O7413" s="62"/>
    </row>
    <row r="7414" ht="12.75">
      <c r="O7414" s="62"/>
    </row>
    <row r="7415" ht="12.75">
      <c r="O7415" s="62"/>
    </row>
    <row r="7416" ht="12.75">
      <c r="O7416" s="62"/>
    </row>
    <row r="7417" ht="12.75">
      <c r="O7417" s="62"/>
    </row>
    <row r="7418" ht="12.75">
      <c r="O7418" s="62"/>
    </row>
    <row r="7419" ht="12.75">
      <c r="O7419" s="62"/>
    </row>
    <row r="7420" ht="12.75">
      <c r="O7420" s="62"/>
    </row>
    <row r="7421" ht="12.75">
      <c r="O7421" s="62"/>
    </row>
    <row r="7422" ht="12.75">
      <c r="O7422" s="62"/>
    </row>
    <row r="7423" ht="12.75">
      <c r="O7423" s="62"/>
    </row>
    <row r="7424" ht="12.75">
      <c r="O7424" s="62"/>
    </row>
    <row r="7425" ht="12.75">
      <c r="O7425" s="62"/>
    </row>
    <row r="7426" ht="12.75">
      <c r="O7426" s="62"/>
    </row>
    <row r="7427" ht="12.75">
      <c r="O7427" s="62"/>
    </row>
    <row r="7428" ht="12.75">
      <c r="O7428" s="62"/>
    </row>
    <row r="7429" ht="12.75">
      <c r="O7429" s="62"/>
    </row>
    <row r="7430" ht="12.75">
      <c r="O7430" s="62"/>
    </row>
    <row r="7431" ht="12.75">
      <c r="O7431" s="62"/>
    </row>
    <row r="7432" ht="12.75">
      <c r="O7432" s="62"/>
    </row>
    <row r="7433" ht="12.75">
      <c r="O7433" s="62"/>
    </row>
    <row r="7434" ht="12.75">
      <c r="O7434" s="62"/>
    </row>
    <row r="7435" ht="12.75">
      <c r="O7435" s="62"/>
    </row>
    <row r="7436" ht="12.75">
      <c r="O7436" s="62"/>
    </row>
    <row r="7437" ht="12.75">
      <c r="O7437" s="62"/>
    </row>
    <row r="7438" ht="12.75">
      <c r="O7438" s="62"/>
    </row>
    <row r="7439" ht="12.75">
      <c r="O7439" s="62"/>
    </row>
    <row r="7440" ht="12.75">
      <c r="O7440" s="62"/>
    </row>
    <row r="7441" ht="12.75">
      <c r="O7441" s="62"/>
    </row>
    <row r="7442" ht="12.75">
      <c r="O7442" s="62"/>
    </row>
    <row r="7443" ht="12.75">
      <c r="O7443" s="62"/>
    </row>
    <row r="7444" ht="12.75">
      <c r="O7444" s="62"/>
    </row>
    <row r="7445" ht="12.75">
      <c r="O7445" s="62"/>
    </row>
    <row r="7446" ht="12.75">
      <c r="O7446" s="62"/>
    </row>
    <row r="7447" ht="12.75">
      <c r="O7447" s="62"/>
    </row>
    <row r="7448" ht="12.75">
      <c r="O7448" s="62"/>
    </row>
    <row r="7449" ht="12.75">
      <c r="O7449" s="62"/>
    </row>
    <row r="7450" ht="12.75">
      <c r="O7450" s="62"/>
    </row>
    <row r="7451" ht="12.75">
      <c r="O7451" s="62"/>
    </row>
    <row r="7452" ht="12.75">
      <c r="O7452" s="62"/>
    </row>
    <row r="7453" ht="12.75">
      <c r="O7453" s="62"/>
    </row>
    <row r="7454" ht="12.75">
      <c r="O7454" s="62"/>
    </row>
    <row r="7455" ht="12.75">
      <c r="O7455" s="62"/>
    </row>
    <row r="7456" ht="12.75">
      <c r="O7456" s="62"/>
    </row>
    <row r="7457" ht="12.75">
      <c r="O7457" s="62"/>
    </row>
    <row r="7458" ht="12.75">
      <c r="O7458" s="62"/>
    </row>
    <row r="7459" ht="12.75">
      <c r="O7459" s="62"/>
    </row>
    <row r="7460" ht="12.75">
      <c r="O7460" s="62"/>
    </row>
    <row r="7461" ht="12.75">
      <c r="O7461" s="62"/>
    </row>
    <row r="7462" ht="12.75">
      <c r="O7462" s="62"/>
    </row>
    <row r="7463" ht="12.75">
      <c r="O7463" s="62"/>
    </row>
    <row r="7464" ht="12.75">
      <c r="O7464" s="62"/>
    </row>
    <row r="7465" ht="12.75">
      <c r="O7465" s="62"/>
    </row>
    <row r="7466" ht="12.75">
      <c r="O7466" s="62"/>
    </row>
    <row r="7467" ht="12.75">
      <c r="O7467" s="62"/>
    </row>
    <row r="7468" ht="12.75">
      <c r="O7468" s="62"/>
    </row>
    <row r="7469" ht="12.75">
      <c r="O7469" s="62"/>
    </row>
    <row r="7470" ht="12.75">
      <c r="O7470" s="62"/>
    </row>
    <row r="7471" ht="12.75">
      <c r="O7471" s="62"/>
    </row>
    <row r="7472" ht="12.75">
      <c r="O7472" s="62"/>
    </row>
    <row r="7473" ht="12.75">
      <c r="O7473" s="62"/>
    </row>
    <row r="7474" ht="12.75">
      <c r="O7474" s="62"/>
    </row>
    <row r="7475" ht="12.75">
      <c r="O7475" s="62"/>
    </row>
    <row r="7476" ht="12.75">
      <c r="O7476" s="62"/>
    </row>
    <row r="7477" ht="12.75">
      <c r="O7477" s="62"/>
    </row>
    <row r="7478" ht="12.75">
      <c r="O7478" s="62"/>
    </row>
    <row r="7479" ht="12.75">
      <c r="O7479" s="62"/>
    </row>
    <row r="7480" ht="12.75">
      <c r="O7480" s="62"/>
    </row>
    <row r="7481" ht="12.75">
      <c r="O7481" s="62"/>
    </row>
    <row r="7482" ht="12.75">
      <c r="O7482" s="62"/>
    </row>
    <row r="7483" ht="12.75">
      <c r="O7483" s="62"/>
    </row>
    <row r="7484" ht="12.75">
      <c r="O7484" s="62"/>
    </row>
    <row r="7485" ht="12.75">
      <c r="O7485" s="62"/>
    </row>
    <row r="7486" ht="12.75">
      <c r="O7486" s="62"/>
    </row>
    <row r="7487" ht="12.75">
      <c r="O7487" s="62"/>
    </row>
    <row r="7488" ht="12.75">
      <c r="O7488" s="62"/>
    </row>
    <row r="7489" ht="12.75">
      <c r="O7489" s="62"/>
    </row>
    <row r="7490" ht="12.75">
      <c r="O7490" s="62"/>
    </row>
    <row r="7491" ht="12.75">
      <c r="O7491" s="62"/>
    </row>
    <row r="7492" ht="12.75">
      <c r="O7492" s="62"/>
    </row>
    <row r="7493" ht="12.75">
      <c r="O7493" s="62"/>
    </row>
    <row r="7494" ht="12.75">
      <c r="O7494" s="62"/>
    </row>
    <row r="7495" ht="12.75">
      <c r="O7495" s="62"/>
    </row>
    <row r="7496" ht="12.75">
      <c r="O7496" s="62"/>
    </row>
    <row r="7497" ht="12.75">
      <c r="O7497" s="62"/>
    </row>
    <row r="7498" ht="12.75">
      <c r="O7498" s="62"/>
    </row>
    <row r="7499" ht="12.75">
      <c r="O7499" s="62"/>
    </row>
    <row r="7500" ht="12.75">
      <c r="O7500" s="62"/>
    </row>
    <row r="7501" ht="12.75">
      <c r="O7501" s="62"/>
    </row>
    <row r="7502" ht="12.75">
      <c r="O7502" s="62"/>
    </row>
    <row r="7503" ht="12.75">
      <c r="O7503" s="62"/>
    </row>
    <row r="7504" ht="12.75">
      <c r="O7504" s="62"/>
    </row>
    <row r="7505" ht="12.75">
      <c r="O7505" s="62"/>
    </row>
    <row r="7506" ht="12.75">
      <c r="O7506" s="62"/>
    </row>
    <row r="7507" ht="12.75">
      <c r="O7507" s="62"/>
    </row>
    <row r="7508" ht="12.75">
      <c r="O7508" s="62"/>
    </row>
    <row r="7509" ht="12.75">
      <c r="O7509" s="62"/>
    </row>
    <row r="7510" ht="12.75">
      <c r="O7510" s="62"/>
    </row>
    <row r="7511" ht="12.75">
      <c r="O7511" s="62"/>
    </row>
    <row r="7512" ht="12.75">
      <c r="O7512" s="62"/>
    </row>
    <row r="7513" ht="12.75">
      <c r="O7513" s="62"/>
    </row>
    <row r="7514" ht="12.75">
      <c r="O7514" s="62"/>
    </row>
    <row r="7515" ht="12.75">
      <c r="O7515" s="62"/>
    </row>
    <row r="7516" ht="12.75">
      <c r="O7516" s="62"/>
    </row>
    <row r="7517" ht="12.75">
      <c r="O7517" s="62"/>
    </row>
    <row r="7518" ht="12.75">
      <c r="O7518" s="62"/>
    </row>
    <row r="7519" ht="12.75">
      <c r="O7519" s="62"/>
    </row>
    <row r="7520" ht="12.75">
      <c r="O7520" s="62"/>
    </row>
    <row r="7521" ht="12.75">
      <c r="O7521" s="62"/>
    </row>
    <row r="7522" ht="12.75">
      <c r="O7522" s="62"/>
    </row>
    <row r="7523" ht="12.75">
      <c r="O7523" s="62"/>
    </row>
    <row r="7524" ht="12.75">
      <c r="O7524" s="62"/>
    </row>
    <row r="7525" ht="12.75">
      <c r="O7525" s="62"/>
    </row>
    <row r="7526" ht="12.75">
      <c r="O7526" s="62"/>
    </row>
    <row r="7527" ht="12.75">
      <c r="O7527" s="62"/>
    </row>
    <row r="7528" ht="12.75">
      <c r="O7528" s="62"/>
    </row>
    <row r="7529" ht="12.75">
      <c r="O7529" s="62"/>
    </row>
    <row r="7530" ht="12.75">
      <c r="O7530" s="62"/>
    </row>
    <row r="7531" ht="12.75">
      <c r="O7531" s="62"/>
    </row>
    <row r="7532" ht="12.75">
      <c r="O7532" s="62"/>
    </row>
    <row r="7533" ht="12.75">
      <c r="O7533" s="62"/>
    </row>
    <row r="7534" ht="12.75">
      <c r="O7534" s="62"/>
    </row>
    <row r="7535" ht="12.75">
      <c r="O7535" s="62"/>
    </row>
    <row r="7536" ht="12.75">
      <c r="O7536" s="62"/>
    </row>
    <row r="7537" ht="12.75">
      <c r="O7537" s="62"/>
    </row>
    <row r="7538" ht="12.75">
      <c r="O7538" s="62"/>
    </row>
    <row r="7539" ht="12.75">
      <c r="O7539" s="62"/>
    </row>
    <row r="7540" ht="12.75">
      <c r="O7540" s="62"/>
    </row>
    <row r="7541" ht="12.75">
      <c r="O7541" s="62"/>
    </row>
    <row r="7542" ht="12.75">
      <c r="O7542" s="62"/>
    </row>
    <row r="7543" ht="12.75">
      <c r="O7543" s="62"/>
    </row>
    <row r="7544" ht="12.75">
      <c r="O7544" s="62"/>
    </row>
    <row r="7545" ht="12.75">
      <c r="O7545" s="62"/>
    </row>
    <row r="7546" ht="12.75">
      <c r="O7546" s="62"/>
    </row>
    <row r="7547" ht="12.75">
      <c r="O7547" s="62"/>
    </row>
    <row r="7548" ht="12.75">
      <c r="O7548" s="62"/>
    </row>
    <row r="7549" ht="12.75">
      <c r="O7549" s="62"/>
    </row>
    <row r="7550" ht="12.75">
      <c r="O7550" s="62"/>
    </row>
    <row r="7551" ht="12.75">
      <c r="O7551" s="62"/>
    </row>
    <row r="7552" ht="12.75">
      <c r="O7552" s="62"/>
    </row>
    <row r="7553" ht="12.75">
      <c r="O7553" s="62"/>
    </row>
    <row r="7554" ht="12.75">
      <c r="O7554" s="62"/>
    </row>
    <row r="7555" ht="12.75">
      <c r="O7555" s="62"/>
    </row>
    <row r="7556" ht="12.75">
      <c r="O7556" s="62"/>
    </row>
    <row r="7557" ht="12.75">
      <c r="O7557" s="62"/>
    </row>
    <row r="7558" ht="12.75">
      <c r="O7558" s="62"/>
    </row>
    <row r="7559" ht="12.75">
      <c r="O7559" s="62"/>
    </row>
    <row r="7560" ht="12.75">
      <c r="O7560" s="62"/>
    </row>
    <row r="7561" ht="12.75">
      <c r="O7561" s="62"/>
    </row>
    <row r="7562" ht="12.75">
      <c r="O7562" s="62"/>
    </row>
    <row r="7563" ht="12.75">
      <c r="O7563" s="62"/>
    </row>
    <row r="7564" ht="12.75">
      <c r="O7564" s="62"/>
    </row>
    <row r="7565" ht="12.75">
      <c r="O7565" s="62"/>
    </row>
    <row r="7566" ht="12.75">
      <c r="O7566" s="62"/>
    </row>
    <row r="7567" ht="12.75">
      <c r="O7567" s="62"/>
    </row>
    <row r="7568" ht="12.75">
      <c r="O7568" s="62"/>
    </row>
    <row r="7569" ht="12.75">
      <c r="O7569" s="62"/>
    </row>
    <row r="7570" ht="12.75">
      <c r="O7570" s="62"/>
    </row>
    <row r="7571" ht="12.75">
      <c r="O7571" s="62"/>
    </row>
    <row r="7572" ht="12.75">
      <c r="O7572" s="62"/>
    </row>
    <row r="7573" ht="12.75">
      <c r="O7573" s="62"/>
    </row>
    <row r="7574" ht="12.75">
      <c r="O7574" s="62"/>
    </row>
    <row r="7575" ht="12.75">
      <c r="O7575" s="62"/>
    </row>
    <row r="7576" ht="12.75">
      <c r="O7576" s="62"/>
    </row>
    <row r="7577" ht="12.75">
      <c r="O7577" s="62"/>
    </row>
    <row r="7578" ht="12.75">
      <c r="O7578" s="62"/>
    </row>
    <row r="7579" ht="12.75">
      <c r="O7579" s="62"/>
    </row>
    <row r="7580" ht="12.75">
      <c r="O7580" s="62"/>
    </row>
    <row r="7581" ht="12.75">
      <c r="O7581" s="62"/>
    </row>
    <row r="7582" ht="12.75">
      <c r="O7582" s="62"/>
    </row>
    <row r="7583" ht="12.75">
      <c r="O7583" s="62"/>
    </row>
    <row r="7584" ht="12.75">
      <c r="O7584" s="62"/>
    </row>
    <row r="7585" ht="12.75">
      <c r="O7585" s="62"/>
    </row>
    <row r="7586" ht="12.75">
      <c r="O7586" s="62"/>
    </row>
    <row r="7587" ht="12.75">
      <c r="O7587" s="62"/>
    </row>
    <row r="7588" ht="12.75">
      <c r="O7588" s="62"/>
    </row>
    <row r="7589" ht="12.75">
      <c r="O7589" s="62"/>
    </row>
    <row r="7590" ht="12.75">
      <c r="O7590" s="62"/>
    </row>
    <row r="7591" ht="12.75">
      <c r="O7591" s="62"/>
    </row>
    <row r="7592" ht="12.75">
      <c r="O7592" s="62"/>
    </row>
    <row r="7593" ht="12.75">
      <c r="O7593" s="62"/>
    </row>
    <row r="7594" ht="12.75">
      <c r="O7594" s="62"/>
    </row>
    <row r="7595" ht="12.75">
      <c r="O7595" s="62"/>
    </row>
    <row r="7596" ht="12.75">
      <c r="O7596" s="62"/>
    </row>
    <row r="7597" ht="12.75">
      <c r="O7597" s="62"/>
    </row>
    <row r="7598" ht="12.75">
      <c r="O7598" s="62"/>
    </row>
    <row r="7599" ht="12.75">
      <c r="O7599" s="62"/>
    </row>
    <row r="7600" ht="12.75">
      <c r="O7600" s="62"/>
    </row>
    <row r="7601" ht="12.75">
      <c r="O7601" s="62"/>
    </row>
    <row r="7602" ht="12.75">
      <c r="O7602" s="62"/>
    </row>
    <row r="7603" ht="12.75">
      <c r="O7603" s="62"/>
    </row>
    <row r="7604" ht="12.75">
      <c r="O7604" s="62"/>
    </row>
    <row r="7605" ht="12.75">
      <c r="O7605" s="62"/>
    </row>
    <row r="7606" ht="12.75">
      <c r="O7606" s="62"/>
    </row>
    <row r="7607" ht="12.75">
      <c r="O7607" s="62"/>
    </row>
    <row r="7608" ht="12.75">
      <c r="O7608" s="62"/>
    </row>
    <row r="7609" ht="12.75">
      <c r="O7609" s="62"/>
    </row>
    <row r="7610" ht="12.75">
      <c r="O7610" s="62"/>
    </row>
    <row r="7611" ht="12.75">
      <c r="O7611" s="62"/>
    </row>
    <row r="7612" ht="12.75">
      <c r="O7612" s="62"/>
    </row>
    <row r="7613" ht="12.75">
      <c r="O7613" s="62"/>
    </row>
    <row r="7614" ht="12.75">
      <c r="O7614" s="62"/>
    </row>
    <row r="7615" ht="12.75">
      <c r="O7615" s="62"/>
    </row>
    <row r="7616" ht="12.75">
      <c r="O7616" s="62"/>
    </row>
    <row r="7617" ht="12.75">
      <c r="O7617" s="62"/>
    </row>
    <row r="7618" ht="12.75">
      <c r="O7618" s="62"/>
    </row>
    <row r="7619" ht="12.75">
      <c r="O7619" s="62"/>
    </row>
    <row r="7620" ht="12.75">
      <c r="O7620" s="62"/>
    </row>
    <row r="7621" ht="12.75">
      <c r="O7621" s="62"/>
    </row>
    <row r="7622" ht="12.75">
      <c r="O7622" s="62"/>
    </row>
    <row r="7623" ht="12.75">
      <c r="O7623" s="62"/>
    </row>
    <row r="7624" ht="12.75">
      <c r="O7624" s="62"/>
    </row>
    <row r="7625" ht="12.75">
      <c r="O7625" s="62"/>
    </row>
    <row r="7626" ht="12.75">
      <c r="O7626" s="62"/>
    </row>
    <row r="7627" ht="12.75">
      <c r="O7627" s="62"/>
    </row>
    <row r="7628" ht="12.75">
      <c r="O7628" s="62"/>
    </row>
    <row r="7629" ht="12.75">
      <c r="O7629" s="62"/>
    </row>
    <row r="7630" ht="12.75">
      <c r="O7630" s="62"/>
    </row>
    <row r="7631" ht="12.75">
      <c r="O7631" s="62"/>
    </row>
    <row r="7632" ht="12.75">
      <c r="O7632" s="62"/>
    </row>
    <row r="7633" ht="12.75">
      <c r="O7633" s="62"/>
    </row>
    <row r="7634" ht="12.75">
      <c r="O7634" s="62"/>
    </row>
    <row r="7635" ht="12.75">
      <c r="O7635" s="62"/>
    </row>
    <row r="7636" ht="12.75">
      <c r="O7636" s="62"/>
    </row>
    <row r="7637" ht="12.75">
      <c r="O7637" s="62"/>
    </row>
    <row r="7638" ht="12.75">
      <c r="O7638" s="62"/>
    </row>
    <row r="7639" ht="12.75">
      <c r="O7639" s="62"/>
    </row>
    <row r="7640" ht="12.75">
      <c r="O7640" s="62"/>
    </row>
    <row r="7641" ht="12.75">
      <c r="O7641" s="62"/>
    </row>
    <row r="7642" ht="12.75">
      <c r="O7642" s="62"/>
    </row>
    <row r="7643" ht="12.75">
      <c r="O7643" s="62"/>
    </row>
    <row r="7644" ht="12.75">
      <c r="O7644" s="62"/>
    </row>
    <row r="7645" ht="12.75">
      <c r="O7645" s="62"/>
    </row>
    <row r="7646" ht="12.75">
      <c r="O7646" s="62"/>
    </row>
    <row r="7647" ht="12.75">
      <c r="O7647" s="62"/>
    </row>
    <row r="7648" ht="12.75">
      <c r="O7648" s="62"/>
    </row>
    <row r="7649" ht="12.75">
      <c r="O7649" s="62"/>
    </row>
    <row r="7650" ht="12.75">
      <c r="O7650" s="62"/>
    </row>
    <row r="7651" ht="12.75">
      <c r="O7651" s="62"/>
    </row>
    <row r="7652" ht="12.75">
      <c r="O7652" s="62"/>
    </row>
    <row r="7653" ht="12.75">
      <c r="O7653" s="62"/>
    </row>
    <row r="7654" ht="12.75">
      <c r="O7654" s="62"/>
    </row>
    <row r="7655" ht="12.75">
      <c r="O7655" s="62"/>
    </row>
    <row r="7656" ht="12.75">
      <c r="O7656" s="62"/>
    </row>
    <row r="7657" ht="12.75">
      <c r="O7657" s="62"/>
    </row>
    <row r="7658" ht="12.75">
      <c r="O7658" s="62"/>
    </row>
    <row r="7659" ht="12.75">
      <c r="O7659" s="62"/>
    </row>
    <row r="7660" ht="12.75">
      <c r="O7660" s="62"/>
    </row>
    <row r="7661" ht="12.75">
      <c r="O7661" s="62"/>
    </row>
    <row r="7662" ht="12.75">
      <c r="O7662" s="62"/>
    </row>
    <row r="7663" ht="12.75">
      <c r="O7663" s="62"/>
    </row>
    <row r="7664" ht="12.75">
      <c r="O7664" s="62"/>
    </row>
    <row r="7665" ht="12.75">
      <c r="O7665" s="62"/>
    </row>
    <row r="7666" ht="12.75">
      <c r="O7666" s="62"/>
    </row>
    <row r="7667" ht="12.75">
      <c r="O7667" s="62"/>
    </row>
    <row r="7668" ht="12.75">
      <c r="O7668" s="62"/>
    </row>
    <row r="7669" ht="12.75">
      <c r="O7669" s="62"/>
    </row>
    <row r="7670" ht="12.75">
      <c r="O7670" s="62"/>
    </row>
    <row r="7671" ht="12.75">
      <c r="O7671" s="62"/>
    </row>
    <row r="7672" ht="12.75">
      <c r="O7672" s="62"/>
    </row>
    <row r="7673" ht="12.75">
      <c r="O7673" s="62"/>
    </row>
    <row r="7674" ht="12.75">
      <c r="O7674" s="62"/>
    </row>
    <row r="7675" ht="12.75">
      <c r="O7675" s="62"/>
    </row>
    <row r="7676" ht="12.75">
      <c r="O7676" s="62"/>
    </row>
    <row r="7677" ht="12.75">
      <c r="O7677" s="62"/>
    </row>
    <row r="7678" ht="12.75">
      <c r="O7678" s="62"/>
    </row>
    <row r="7679" ht="12.75">
      <c r="O7679" s="62"/>
    </row>
    <row r="7680" ht="12.75">
      <c r="O7680" s="62"/>
    </row>
    <row r="7681" ht="12.75">
      <c r="O7681" s="62"/>
    </row>
    <row r="7682" ht="12.75">
      <c r="O7682" s="62"/>
    </row>
    <row r="7683" ht="12.75">
      <c r="O7683" s="62"/>
    </row>
    <row r="7684" ht="12.75">
      <c r="O7684" s="62"/>
    </row>
    <row r="7685" ht="12.75">
      <c r="O7685" s="62"/>
    </row>
    <row r="7686" ht="12.75">
      <c r="O7686" s="62"/>
    </row>
    <row r="7687" ht="12.75">
      <c r="O7687" s="62"/>
    </row>
    <row r="7688" ht="12.75">
      <c r="O7688" s="62"/>
    </row>
    <row r="7689" ht="12.75">
      <c r="O7689" s="62"/>
    </row>
    <row r="7690" ht="12.75">
      <c r="O7690" s="62"/>
    </row>
    <row r="7691" ht="12.75">
      <c r="O7691" s="62"/>
    </row>
    <row r="7692" ht="12.75">
      <c r="O7692" s="62"/>
    </row>
    <row r="7693" ht="12.75">
      <c r="O7693" s="62"/>
    </row>
    <row r="7694" ht="12.75">
      <c r="O7694" s="62"/>
    </row>
    <row r="7695" ht="12.75">
      <c r="O7695" s="62"/>
    </row>
    <row r="7696" ht="12.75">
      <c r="O7696" s="62"/>
    </row>
    <row r="7697" ht="12.75">
      <c r="O7697" s="62"/>
    </row>
    <row r="7698" ht="12.75">
      <c r="O7698" s="62"/>
    </row>
    <row r="7699" ht="12.75">
      <c r="O7699" s="62"/>
    </row>
    <row r="7700" ht="12.75">
      <c r="O7700" s="62"/>
    </row>
    <row r="7701" ht="12.75">
      <c r="O7701" s="62"/>
    </row>
    <row r="7702" ht="12.75">
      <c r="O7702" s="62"/>
    </row>
    <row r="7703" ht="12.75">
      <c r="O7703" s="62"/>
    </row>
    <row r="7704" ht="12.75">
      <c r="O7704" s="62"/>
    </row>
    <row r="7705" ht="12.75">
      <c r="O7705" s="62"/>
    </row>
    <row r="7706" ht="12.75">
      <c r="O7706" s="62"/>
    </row>
    <row r="7707" ht="12.75">
      <c r="O7707" s="62"/>
    </row>
    <row r="7708" ht="12.75">
      <c r="O7708" s="62"/>
    </row>
    <row r="7709" ht="12.75">
      <c r="O7709" s="62"/>
    </row>
    <row r="7710" ht="12.75">
      <c r="O7710" s="62"/>
    </row>
    <row r="7711" ht="12.75">
      <c r="O7711" s="62"/>
    </row>
    <row r="7712" ht="12.75">
      <c r="O7712" s="62"/>
    </row>
    <row r="7713" ht="12.75">
      <c r="O7713" s="62"/>
    </row>
    <row r="7714" ht="12.75">
      <c r="O7714" s="62"/>
    </row>
    <row r="7715" ht="12.75">
      <c r="O7715" s="62"/>
    </row>
    <row r="7716" ht="12.75">
      <c r="O7716" s="62"/>
    </row>
    <row r="7717" ht="12.75">
      <c r="O7717" s="62"/>
    </row>
    <row r="7718" ht="12.75">
      <c r="O7718" s="62"/>
    </row>
    <row r="7719" ht="12.75">
      <c r="O7719" s="62"/>
    </row>
    <row r="7720" ht="12.75">
      <c r="O7720" s="62"/>
    </row>
    <row r="7721" ht="12.75">
      <c r="O7721" s="62"/>
    </row>
    <row r="7722" ht="12.75">
      <c r="O7722" s="62"/>
    </row>
    <row r="7723" ht="12.75">
      <c r="O7723" s="62"/>
    </row>
    <row r="7724" ht="12.75">
      <c r="O7724" s="62"/>
    </row>
    <row r="7725" ht="12.75">
      <c r="O7725" s="62"/>
    </row>
    <row r="7726" ht="12.75">
      <c r="O7726" s="62"/>
    </row>
    <row r="7727" ht="12.75">
      <c r="O7727" s="62"/>
    </row>
    <row r="7728" ht="12.75">
      <c r="O7728" s="62"/>
    </row>
    <row r="7729" ht="12.75">
      <c r="O7729" s="62"/>
    </row>
    <row r="7730" ht="12.75">
      <c r="O7730" s="62"/>
    </row>
    <row r="7731" ht="12.75">
      <c r="O7731" s="62"/>
    </row>
    <row r="7732" ht="12.75">
      <c r="O7732" s="62"/>
    </row>
    <row r="7733" ht="12.75">
      <c r="O7733" s="62"/>
    </row>
    <row r="7734" ht="12.75">
      <c r="O7734" s="62"/>
    </row>
    <row r="7735" ht="12.75">
      <c r="O7735" s="62"/>
    </row>
    <row r="7736" ht="12.75">
      <c r="O7736" s="62"/>
    </row>
    <row r="7737" ht="12.75">
      <c r="O7737" s="62"/>
    </row>
    <row r="7738" ht="12.75">
      <c r="O7738" s="62"/>
    </row>
    <row r="7739" ht="12.75">
      <c r="O7739" s="62"/>
    </row>
    <row r="7740" ht="12.75">
      <c r="O7740" s="62"/>
    </row>
    <row r="7741" ht="12.75">
      <c r="O7741" s="62"/>
    </row>
    <row r="7742" ht="12.75">
      <c r="O7742" s="62"/>
    </row>
    <row r="7743" ht="12.75">
      <c r="O7743" s="62"/>
    </row>
    <row r="7744" ht="12.75">
      <c r="O7744" s="62"/>
    </row>
    <row r="7745" ht="12.75">
      <c r="O7745" s="62"/>
    </row>
    <row r="7746" ht="12.75">
      <c r="O7746" s="62"/>
    </row>
    <row r="7747" ht="12.75">
      <c r="O7747" s="62"/>
    </row>
    <row r="7748" ht="12.75">
      <c r="O7748" s="62"/>
    </row>
    <row r="7749" ht="12.75">
      <c r="O7749" s="62"/>
    </row>
    <row r="7750" ht="12.75">
      <c r="O7750" s="62"/>
    </row>
    <row r="7751" ht="12.75">
      <c r="O7751" s="62"/>
    </row>
    <row r="7752" ht="12.75">
      <c r="O7752" s="62"/>
    </row>
    <row r="7753" ht="12.75">
      <c r="O7753" s="62"/>
    </row>
    <row r="7754" ht="12.75">
      <c r="O7754" s="62"/>
    </row>
    <row r="7755" ht="12.75">
      <c r="O7755" s="62"/>
    </row>
    <row r="7756" ht="12.75">
      <c r="O7756" s="62"/>
    </row>
    <row r="7757" ht="12.75">
      <c r="O7757" s="62"/>
    </row>
    <row r="7758" ht="12.75">
      <c r="O7758" s="62"/>
    </row>
    <row r="7759" ht="12.75">
      <c r="O7759" s="62"/>
    </row>
    <row r="7760" ht="12.75">
      <c r="O7760" s="62"/>
    </row>
    <row r="7761" ht="12.75">
      <c r="O7761" s="62"/>
    </row>
    <row r="7762" ht="12.75">
      <c r="O7762" s="62"/>
    </row>
    <row r="7763" ht="12.75">
      <c r="O7763" s="62"/>
    </row>
    <row r="7764" ht="12.75">
      <c r="O7764" s="62"/>
    </row>
    <row r="7765" ht="12.75">
      <c r="O7765" s="62"/>
    </row>
    <row r="7766" ht="12.75">
      <c r="O7766" s="62"/>
    </row>
    <row r="7767" ht="12.75">
      <c r="O7767" s="62"/>
    </row>
    <row r="7768" ht="12.75">
      <c r="O7768" s="62"/>
    </row>
    <row r="7769" ht="12.75">
      <c r="O7769" s="62"/>
    </row>
    <row r="7770" ht="12.75">
      <c r="O7770" s="62"/>
    </row>
    <row r="7771" ht="12.75">
      <c r="O7771" s="62"/>
    </row>
    <row r="7772" ht="12.75">
      <c r="O7772" s="62"/>
    </row>
    <row r="7773" ht="12.75">
      <c r="O7773" s="62"/>
    </row>
    <row r="7774" ht="12.75">
      <c r="O7774" s="62"/>
    </row>
    <row r="7775" ht="12.75">
      <c r="O7775" s="62"/>
    </row>
    <row r="7776" ht="12.75">
      <c r="O7776" s="62"/>
    </row>
    <row r="7777" ht="12.75">
      <c r="O7777" s="62"/>
    </row>
    <row r="7778" ht="12.75">
      <c r="O7778" s="62"/>
    </row>
    <row r="7779" ht="12.75">
      <c r="O7779" s="62"/>
    </row>
    <row r="7780" ht="12.75">
      <c r="O7780" s="62"/>
    </row>
    <row r="7781" ht="12.75">
      <c r="O7781" s="62"/>
    </row>
    <row r="7782" ht="12.75">
      <c r="O7782" s="62"/>
    </row>
    <row r="7783" ht="12.75">
      <c r="O7783" s="62"/>
    </row>
    <row r="7784" ht="12.75">
      <c r="O7784" s="62"/>
    </row>
    <row r="7785" ht="12.75">
      <c r="O7785" s="62"/>
    </row>
    <row r="7786" ht="12.75">
      <c r="O7786" s="62"/>
    </row>
    <row r="7787" ht="12.75">
      <c r="O7787" s="62"/>
    </row>
    <row r="7788" ht="12.75">
      <c r="O7788" s="62"/>
    </row>
    <row r="7789" ht="12.75">
      <c r="O7789" s="62"/>
    </row>
    <row r="7790" ht="12.75">
      <c r="O7790" s="62"/>
    </row>
    <row r="7791" ht="12.75">
      <c r="O7791" s="62"/>
    </row>
    <row r="7792" ht="12.75">
      <c r="O7792" s="62"/>
    </row>
    <row r="7793" ht="12.75">
      <c r="O7793" s="62"/>
    </row>
    <row r="7794" ht="12.75">
      <c r="O7794" s="62"/>
    </row>
    <row r="7795" ht="12.75">
      <c r="O7795" s="62"/>
    </row>
    <row r="7796" ht="12.75">
      <c r="O7796" s="62"/>
    </row>
    <row r="7797" ht="12.75">
      <c r="O7797" s="62"/>
    </row>
    <row r="7798" ht="12.75">
      <c r="O7798" s="62"/>
    </row>
    <row r="7799" ht="12.75">
      <c r="O7799" s="62"/>
    </row>
    <row r="7800" ht="12.75">
      <c r="O7800" s="62"/>
    </row>
    <row r="7801" ht="12.75">
      <c r="O7801" s="62"/>
    </row>
    <row r="7802" ht="12.75">
      <c r="O7802" s="62"/>
    </row>
    <row r="7803" ht="12.75">
      <c r="O7803" s="62"/>
    </row>
    <row r="7804" ht="12.75">
      <c r="O7804" s="62"/>
    </row>
    <row r="7805" ht="12.75">
      <c r="O7805" s="62"/>
    </row>
    <row r="7806" ht="12.75">
      <c r="O7806" s="62"/>
    </row>
    <row r="7807" ht="12.75">
      <c r="O7807" s="62"/>
    </row>
    <row r="7808" ht="12.75">
      <c r="O7808" s="62"/>
    </row>
    <row r="7809" ht="12.75">
      <c r="O7809" s="62"/>
    </row>
    <row r="7810" ht="12.75">
      <c r="O7810" s="62"/>
    </row>
    <row r="7811" ht="12.75">
      <c r="O7811" s="62"/>
    </row>
    <row r="7812" ht="12.75">
      <c r="O7812" s="62"/>
    </row>
    <row r="7813" ht="12.75">
      <c r="O7813" s="62"/>
    </row>
    <row r="7814" ht="12.75">
      <c r="O7814" s="62"/>
    </row>
    <row r="7815" ht="12.75">
      <c r="O7815" s="62"/>
    </row>
    <row r="7816" ht="12.75">
      <c r="O7816" s="62"/>
    </row>
    <row r="7817" ht="12.75">
      <c r="O7817" s="62"/>
    </row>
    <row r="7818" ht="12.75">
      <c r="O7818" s="62"/>
    </row>
    <row r="7819" ht="12.75">
      <c r="O7819" s="62"/>
    </row>
    <row r="7820" ht="12.75">
      <c r="O7820" s="62"/>
    </row>
    <row r="7821" ht="12.75">
      <c r="O7821" s="62"/>
    </row>
    <row r="7822" ht="12.75">
      <c r="O7822" s="62"/>
    </row>
    <row r="7823" ht="12.75">
      <c r="O7823" s="62"/>
    </row>
    <row r="7824" ht="12.75">
      <c r="O7824" s="62"/>
    </row>
    <row r="7825" ht="12.75">
      <c r="O7825" s="62"/>
    </row>
    <row r="7826" ht="12.75">
      <c r="O7826" s="62"/>
    </row>
    <row r="7827" ht="12.75">
      <c r="O7827" s="62"/>
    </row>
    <row r="7828" ht="12.75">
      <c r="O7828" s="62"/>
    </row>
    <row r="7829" ht="12.75">
      <c r="O7829" s="62"/>
    </row>
    <row r="7830" ht="12.75">
      <c r="O7830" s="62"/>
    </row>
    <row r="7831" ht="12.75">
      <c r="O7831" s="62"/>
    </row>
    <row r="7832" ht="12.75">
      <c r="O7832" s="62"/>
    </row>
    <row r="7833" ht="12.75">
      <c r="O7833" s="62"/>
    </row>
    <row r="7834" ht="12.75">
      <c r="O7834" s="62"/>
    </row>
    <row r="7835" ht="12.75">
      <c r="O7835" s="62"/>
    </row>
    <row r="7836" ht="12.75">
      <c r="O7836" s="62"/>
    </row>
    <row r="7837" ht="12.75">
      <c r="O7837" s="62"/>
    </row>
    <row r="7838" ht="12.75">
      <c r="O7838" s="62"/>
    </row>
    <row r="7839" ht="12.75">
      <c r="O7839" s="62"/>
    </row>
    <row r="7840" ht="12.75">
      <c r="O7840" s="62"/>
    </row>
    <row r="7841" ht="12.75">
      <c r="O7841" s="62"/>
    </row>
    <row r="7842" ht="12.75">
      <c r="O7842" s="62"/>
    </row>
    <row r="7843" ht="12.75">
      <c r="O7843" s="62"/>
    </row>
    <row r="7844" ht="12.75">
      <c r="O7844" s="62"/>
    </row>
    <row r="7845" ht="12.75">
      <c r="O7845" s="62"/>
    </row>
    <row r="7846" ht="12.75">
      <c r="O7846" s="62"/>
    </row>
    <row r="7847" ht="12.75">
      <c r="O7847" s="62"/>
    </row>
    <row r="7848" ht="12.75">
      <c r="O7848" s="62"/>
    </row>
    <row r="7849" ht="12.75">
      <c r="O7849" s="62"/>
    </row>
    <row r="7850" ht="12.75">
      <c r="O7850" s="62"/>
    </row>
    <row r="7851" ht="12.75">
      <c r="O7851" s="62"/>
    </row>
    <row r="7852" ht="12.75">
      <c r="O7852" s="62"/>
    </row>
    <row r="7853" ht="12.75">
      <c r="O7853" s="62"/>
    </row>
    <row r="7854" ht="12.75">
      <c r="O7854" s="62"/>
    </row>
    <row r="7855" ht="12.75">
      <c r="O7855" s="62"/>
    </row>
    <row r="7856" ht="12.75">
      <c r="O7856" s="62"/>
    </row>
    <row r="7857" ht="12.75">
      <c r="O7857" s="62"/>
    </row>
    <row r="7858" ht="12.75">
      <c r="O7858" s="62"/>
    </row>
    <row r="7859" ht="12.75">
      <c r="O7859" s="62"/>
    </row>
    <row r="7860" ht="12.75">
      <c r="O7860" s="62"/>
    </row>
    <row r="7861" ht="12.75">
      <c r="O7861" s="62"/>
    </row>
    <row r="7862" ht="12.75">
      <c r="O7862" s="62"/>
    </row>
    <row r="7863" ht="12.75">
      <c r="O7863" s="62"/>
    </row>
    <row r="7864" ht="12.75">
      <c r="O7864" s="62"/>
    </row>
    <row r="7865" ht="12.75">
      <c r="O7865" s="62"/>
    </row>
    <row r="7866" ht="12.75">
      <c r="O7866" s="62"/>
    </row>
    <row r="7867" ht="12.75">
      <c r="O7867" s="62"/>
    </row>
    <row r="7868" ht="12.75">
      <c r="O7868" s="62"/>
    </row>
    <row r="7869" ht="12.75">
      <c r="O7869" s="62"/>
    </row>
    <row r="7870" ht="12.75">
      <c r="O7870" s="62"/>
    </row>
    <row r="7871" ht="12.75">
      <c r="O7871" s="62"/>
    </row>
    <row r="7872" ht="12.75">
      <c r="O7872" s="62"/>
    </row>
    <row r="7873" ht="12.75">
      <c r="O7873" s="62"/>
    </row>
    <row r="7874" ht="12.75">
      <c r="O7874" s="62"/>
    </row>
    <row r="7875" ht="12.75">
      <c r="O7875" s="62"/>
    </row>
    <row r="7876" ht="12.75">
      <c r="O7876" s="62"/>
    </row>
    <row r="7877" ht="12.75">
      <c r="O7877" s="62"/>
    </row>
    <row r="7878" ht="12.75">
      <c r="O7878" s="62"/>
    </row>
    <row r="7879" ht="12.75">
      <c r="O7879" s="62"/>
    </row>
    <row r="7880" ht="12.75">
      <c r="O7880" s="62"/>
    </row>
    <row r="7881" ht="12.75">
      <c r="O7881" s="62"/>
    </row>
    <row r="7882" ht="12.75">
      <c r="O7882" s="62"/>
    </row>
    <row r="7883" ht="12.75">
      <c r="O7883" s="62"/>
    </row>
    <row r="7884" ht="12.75">
      <c r="O7884" s="62"/>
    </row>
    <row r="7885" ht="12.75">
      <c r="O7885" s="62"/>
    </row>
    <row r="7886" ht="12.75">
      <c r="O7886" s="62"/>
    </row>
    <row r="7887" ht="12.75">
      <c r="O7887" s="62"/>
    </row>
    <row r="7888" ht="12.75">
      <c r="O7888" s="62"/>
    </row>
    <row r="7889" ht="12.75">
      <c r="O7889" s="62"/>
    </row>
    <row r="7890" ht="12.75">
      <c r="O7890" s="62"/>
    </row>
    <row r="7891" ht="12.75">
      <c r="O7891" s="62"/>
    </row>
    <row r="7892" ht="12.75">
      <c r="O7892" s="62"/>
    </row>
    <row r="7893" ht="12.75">
      <c r="O7893" s="62"/>
    </row>
    <row r="7894" ht="12.75">
      <c r="O7894" s="62"/>
    </row>
    <row r="7895" ht="12.75">
      <c r="O7895" s="62"/>
    </row>
    <row r="7896" ht="12.75">
      <c r="O7896" s="62"/>
    </row>
    <row r="7897" ht="12.75">
      <c r="O7897" s="62"/>
    </row>
    <row r="7898" ht="12.75">
      <c r="O7898" s="62"/>
    </row>
    <row r="7899" ht="12.75">
      <c r="O7899" s="62"/>
    </row>
    <row r="7900" ht="12.75">
      <c r="O7900" s="62"/>
    </row>
    <row r="7901" ht="12.75">
      <c r="O7901" s="62"/>
    </row>
    <row r="7902" ht="12.75">
      <c r="O7902" s="62"/>
    </row>
    <row r="7903" ht="12.75">
      <c r="O7903" s="62"/>
    </row>
    <row r="7904" ht="12.75">
      <c r="O7904" s="62"/>
    </row>
    <row r="7905" ht="12.75">
      <c r="O7905" s="62"/>
    </row>
    <row r="7906" ht="12.75">
      <c r="O7906" s="62"/>
    </row>
    <row r="7907" ht="12.75">
      <c r="O7907" s="62"/>
    </row>
    <row r="7908" ht="12.75">
      <c r="O7908" s="62"/>
    </row>
    <row r="7909" ht="12.75">
      <c r="O7909" s="62"/>
    </row>
    <row r="7910" ht="12.75">
      <c r="O7910" s="62"/>
    </row>
    <row r="7911" ht="12.75">
      <c r="O7911" s="62"/>
    </row>
    <row r="7912" ht="12.75">
      <c r="O7912" s="62"/>
    </row>
    <row r="7913" ht="12.75">
      <c r="O7913" s="62"/>
    </row>
    <row r="7914" ht="12.75">
      <c r="O7914" s="62"/>
    </row>
    <row r="7915" ht="12.75">
      <c r="O7915" s="62"/>
    </row>
    <row r="7916" ht="12.75">
      <c r="O7916" s="62"/>
    </row>
    <row r="7917" ht="12.75">
      <c r="O7917" s="62"/>
    </row>
    <row r="7918" ht="12.75">
      <c r="O7918" s="62"/>
    </row>
    <row r="7919" ht="12.75">
      <c r="O7919" s="62"/>
    </row>
    <row r="7920" ht="12.75">
      <c r="O7920" s="62"/>
    </row>
    <row r="7921" ht="12.75">
      <c r="O7921" s="62"/>
    </row>
    <row r="7922" ht="12.75">
      <c r="O7922" s="62"/>
    </row>
    <row r="7923" ht="12.75">
      <c r="O7923" s="62"/>
    </row>
    <row r="7924" ht="12.75">
      <c r="O7924" s="62"/>
    </row>
    <row r="7925" ht="12.75">
      <c r="O7925" s="62"/>
    </row>
    <row r="7926" ht="12.75">
      <c r="O7926" s="62"/>
    </row>
    <row r="7927" ht="12.75">
      <c r="O7927" s="62"/>
    </row>
    <row r="7928" ht="12.75">
      <c r="O7928" s="62"/>
    </row>
    <row r="7929" ht="12.75">
      <c r="O7929" s="62"/>
    </row>
    <row r="7930" ht="12.75">
      <c r="O7930" s="62"/>
    </row>
    <row r="7931" ht="12.75">
      <c r="O7931" s="62"/>
    </row>
    <row r="7932" ht="12.75">
      <c r="O7932" s="62"/>
    </row>
    <row r="7933" ht="12.75">
      <c r="O7933" s="62"/>
    </row>
    <row r="7934" ht="12.75">
      <c r="O7934" s="62"/>
    </row>
    <row r="7935" ht="12.75">
      <c r="O7935" s="62"/>
    </row>
    <row r="7936" ht="12.75">
      <c r="O7936" s="62"/>
    </row>
    <row r="7937" ht="12.75">
      <c r="O7937" s="62"/>
    </row>
    <row r="7938" ht="12.75">
      <c r="O7938" s="62"/>
    </row>
    <row r="7939" ht="12.75">
      <c r="O7939" s="62"/>
    </row>
    <row r="7940" ht="12.75">
      <c r="O7940" s="62"/>
    </row>
    <row r="7941" ht="12.75">
      <c r="O7941" s="62"/>
    </row>
    <row r="7942" ht="12.75">
      <c r="O7942" s="62"/>
    </row>
    <row r="7943" ht="12.75">
      <c r="O7943" s="62"/>
    </row>
    <row r="7944" ht="12.75">
      <c r="O7944" s="62"/>
    </row>
    <row r="7945" ht="12.75">
      <c r="O7945" s="62"/>
    </row>
    <row r="7946" ht="12.75">
      <c r="O7946" s="62"/>
    </row>
    <row r="7947" ht="12.75">
      <c r="O7947" s="62"/>
    </row>
    <row r="7948" ht="12.75">
      <c r="O7948" s="62"/>
    </row>
    <row r="7949" ht="12.75">
      <c r="O7949" s="62"/>
    </row>
    <row r="7950" ht="12.75">
      <c r="O7950" s="62"/>
    </row>
    <row r="7951" ht="12.75">
      <c r="O7951" s="62"/>
    </row>
    <row r="7952" ht="12.75">
      <c r="O7952" s="62"/>
    </row>
    <row r="7953" ht="12.75">
      <c r="O7953" s="62"/>
    </row>
    <row r="7954" ht="12.75">
      <c r="O7954" s="62"/>
    </row>
    <row r="7955" ht="12.75">
      <c r="O7955" s="62"/>
    </row>
    <row r="7956" ht="12.75">
      <c r="O7956" s="62"/>
    </row>
    <row r="7957" ht="12.75">
      <c r="O7957" s="62"/>
    </row>
    <row r="7958" ht="12.75">
      <c r="O7958" s="62"/>
    </row>
    <row r="7959" ht="12.75">
      <c r="O7959" s="62"/>
    </row>
    <row r="7960" ht="12.75">
      <c r="O7960" s="62"/>
    </row>
    <row r="7961" ht="12.75">
      <c r="O7961" s="62"/>
    </row>
    <row r="7962" ht="12.75">
      <c r="O7962" s="62"/>
    </row>
    <row r="7963" ht="12.75">
      <c r="O7963" s="62"/>
    </row>
    <row r="7964" ht="12.75">
      <c r="O7964" s="62"/>
    </row>
    <row r="7965" ht="12.75">
      <c r="O7965" s="62"/>
    </row>
    <row r="7966" ht="12.75">
      <c r="O7966" s="62"/>
    </row>
    <row r="7967" ht="12.75">
      <c r="O7967" s="62"/>
    </row>
    <row r="7968" ht="12.75">
      <c r="O7968" s="62"/>
    </row>
    <row r="7969" ht="12.75">
      <c r="O7969" s="62"/>
    </row>
    <row r="7970" ht="12.75">
      <c r="O7970" s="62"/>
    </row>
    <row r="7971" ht="12.75">
      <c r="O7971" s="62"/>
    </row>
    <row r="7972" ht="12.75">
      <c r="O7972" s="62"/>
    </row>
    <row r="7973" ht="12.75">
      <c r="O7973" s="62"/>
    </row>
    <row r="7974" ht="12.75">
      <c r="O7974" s="62"/>
    </row>
    <row r="7975" ht="12.75">
      <c r="O7975" s="62"/>
    </row>
    <row r="7976" ht="12.75">
      <c r="O7976" s="62"/>
    </row>
    <row r="7977" ht="12.75">
      <c r="O7977" s="62"/>
    </row>
    <row r="7978" ht="12.75">
      <c r="O7978" s="62"/>
    </row>
    <row r="7979" ht="12.75">
      <c r="O7979" s="62"/>
    </row>
    <row r="7980" ht="12.75">
      <c r="O7980" s="62"/>
    </row>
    <row r="7981" ht="12.75">
      <c r="O7981" s="62"/>
    </row>
    <row r="7982" ht="12.75">
      <c r="O7982" s="62"/>
    </row>
    <row r="7983" ht="12.75">
      <c r="O7983" s="62"/>
    </row>
    <row r="7984" ht="12.75">
      <c r="O7984" s="62"/>
    </row>
    <row r="7985" ht="12.75">
      <c r="O7985" s="62"/>
    </row>
    <row r="7986" ht="12.75">
      <c r="O7986" s="62"/>
    </row>
    <row r="7987" ht="12.75">
      <c r="O7987" s="62"/>
    </row>
    <row r="7988" ht="12.75">
      <c r="O7988" s="62"/>
    </row>
    <row r="7989" ht="12.75">
      <c r="O7989" s="62"/>
    </row>
    <row r="7990" ht="12.75">
      <c r="O7990" s="62"/>
    </row>
    <row r="7991" ht="12.75">
      <c r="O7991" s="62"/>
    </row>
    <row r="7992" ht="12.75">
      <c r="O7992" s="62"/>
    </row>
    <row r="7993" ht="12.75">
      <c r="O7993" s="62"/>
    </row>
    <row r="7994" ht="12.75">
      <c r="O7994" s="62"/>
    </row>
    <row r="7995" ht="12.75">
      <c r="O7995" s="62"/>
    </row>
    <row r="7996" ht="12.75">
      <c r="O7996" s="62"/>
    </row>
    <row r="7997" ht="12.75">
      <c r="O7997" s="62"/>
    </row>
    <row r="7998" ht="12.75">
      <c r="O7998" s="62"/>
    </row>
    <row r="7999" ht="12.75">
      <c r="O7999" s="62"/>
    </row>
    <row r="8000" ht="12.75">
      <c r="O8000" s="62"/>
    </row>
    <row r="8001" ht="12.75">
      <c r="O8001" s="62"/>
    </row>
    <row r="8002" ht="12.75">
      <c r="O8002" s="62"/>
    </row>
    <row r="8003" ht="12.75">
      <c r="O8003" s="62"/>
    </row>
    <row r="8004" ht="12.75">
      <c r="O8004" s="62"/>
    </row>
    <row r="8005" ht="12.75">
      <c r="O8005" s="62"/>
    </row>
    <row r="8006" ht="12.75">
      <c r="O8006" s="62"/>
    </row>
    <row r="8007" ht="12.75">
      <c r="O8007" s="62"/>
    </row>
    <row r="8008" ht="12.75">
      <c r="O8008" s="62"/>
    </row>
    <row r="8009" ht="12.75">
      <c r="O8009" s="62"/>
    </row>
    <row r="8010" ht="12.75">
      <c r="O8010" s="62"/>
    </row>
    <row r="8011" ht="12.75">
      <c r="O8011" s="62"/>
    </row>
    <row r="8012" ht="12.75">
      <c r="O8012" s="62"/>
    </row>
    <row r="8013" ht="12.75">
      <c r="O8013" s="62"/>
    </row>
    <row r="8014" ht="12.75">
      <c r="O8014" s="62"/>
    </row>
    <row r="8015" ht="12.75">
      <c r="O8015" s="62"/>
    </row>
    <row r="8016" ht="12.75">
      <c r="O8016" s="62"/>
    </row>
    <row r="8017" ht="12.75">
      <c r="O8017" s="62"/>
    </row>
    <row r="8018" ht="12.75">
      <c r="O8018" s="62"/>
    </row>
    <row r="8019" ht="12.75">
      <c r="O8019" s="62"/>
    </row>
    <row r="8020" ht="12.75">
      <c r="O8020" s="62"/>
    </row>
    <row r="8021" ht="12.75">
      <c r="O8021" s="62"/>
    </row>
    <row r="8022" ht="12.75">
      <c r="O8022" s="62"/>
    </row>
    <row r="8023" ht="12.75">
      <c r="O8023" s="62"/>
    </row>
    <row r="8024" ht="12.75">
      <c r="O8024" s="62"/>
    </row>
    <row r="8025" ht="12.75">
      <c r="O8025" s="62"/>
    </row>
    <row r="8026" ht="12.75">
      <c r="O8026" s="62"/>
    </row>
    <row r="8027" ht="12.75">
      <c r="O8027" s="62"/>
    </row>
    <row r="8028" ht="12.75">
      <c r="O8028" s="62"/>
    </row>
    <row r="8029" ht="12.75">
      <c r="O8029" s="62"/>
    </row>
    <row r="8030" ht="12.75">
      <c r="O8030" s="62"/>
    </row>
    <row r="8031" ht="12.75">
      <c r="O8031" s="62"/>
    </row>
    <row r="8032" ht="12.75">
      <c r="O8032" s="62"/>
    </row>
    <row r="8033" ht="12.75">
      <c r="O8033" s="62"/>
    </row>
    <row r="8034" ht="12.75">
      <c r="O8034" s="62"/>
    </row>
    <row r="8035" ht="12.75">
      <c r="O8035" s="62"/>
    </row>
    <row r="8036" ht="12.75">
      <c r="O8036" s="62"/>
    </row>
    <row r="8037" ht="12.75">
      <c r="O8037" s="62"/>
    </row>
    <row r="8038" ht="12.75">
      <c r="O8038" s="62"/>
    </row>
    <row r="8039" ht="12.75">
      <c r="O8039" s="62"/>
    </row>
    <row r="8040" ht="12.75">
      <c r="O8040" s="62"/>
    </row>
    <row r="8041" ht="12.75">
      <c r="O8041" s="62"/>
    </row>
    <row r="8042" ht="12.75">
      <c r="O8042" s="62"/>
    </row>
    <row r="8043" ht="12.75">
      <c r="O8043" s="62"/>
    </row>
    <row r="8044" ht="12.75">
      <c r="O8044" s="62"/>
    </row>
    <row r="8045" ht="12.75">
      <c r="O8045" s="62"/>
    </row>
    <row r="8046" ht="12.75">
      <c r="O8046" s="62"/>
    </row>
    <row r="8047" ht="12.75">
      <c r="O8047" s="62"/>
    </row>
    <row r="8048" ht="12.75">
      <c r="O8048" s="62"/>
    </row>
    <row r="8049" ht="12.75">
      <c r="O8049" s="62"/>
    </row>
    <row r="8050" ht="12.75">
      <c r="O8050" s="62"/>
    </row>
    <row r="8051" ht="12.75">
      <c r="O8051" s="62"/>
    </row>
    <row r="8052" ht="12.75">
      <c r="O8052" s="62"/>
    </row>
    <row r="8053" ht="12.75">
      <c r="O8053" s="62"/>
    </row>
    <row r="8054" ht="12.75">
      <c r="O8054" s="62"/>
    </row>
    <row r="8055" ht="12.75">
      <c r="O8055" s="62"/>
    </row>
    <row r="8056" ht="12.75">
      <c r="O8056" s="62"/>
    </row>
    <row r="8057" ht="12.75">
      <c r="O8057" s="62"/>
    </row>
    <row r="8058" ht="12.75">
      <c r="O8058" s="62"/>
    </row>
    <row r="8059" ht="12.75">
      <c r="O8059" s="62"/>
    </row>
    <row r="8060" ht="12.75">
      <c r="O8060" s="62"/>
    </row>
    <row r="8061" ht="12.75">
      <c r="O8061" s="62"/>
    </row>
    <row r="8062" ht="12.75">
      <c r="O8062" s="62"/>
    </row>
    <row r="8063" ht="12.75">
      <c r="O8063" s="62"/>
    </row>
    <row r="8064" ht="12.75">
      <c r="O8064" s="62"/>
    </row>
    <row r="8065" ht="12.75">
      <c r="O8065" s="62"/>
    </row>
    <row r="8066" ht="12.75">
      <c r="O8066" s="62"/>
    </row>
    <row r="8067" ht="12.75">
      <c r="O8067" s="62"/>
    </row>
    <row r="8068" ht="12.75">
      <c r="O8068" s="62"/>
    </row>
    <row r="8069" ht="12.75">
      <c r="O8069" s="62"/>
    </row>
    <row r="8070" ht="12.75">
      <c r="O8070" s="62"/>
    </row>
    <row r="8071" ht="12.75">
      <c r="O8071" s="62"/>
    </row>
    <row r="8072" ht="12.75">
      <c r="O8072" s="62"/>
    </row>
    <row r="8073" ht="12.75">
      <c r="O8073" s="62"/>
    </row>
    <row r="8074" ht="12.75">
      <c r="O8074" s="62"/>
    </row>
    <row r="8075" ht="12.75">
      <c r="O8075" s="62"/>
    </row>
    <row r="8076" ht="12.75">
      <c r="O8076" s="62"/>
    </row>
    <row r="8077" ht="12.75">
      <c r="O8077" s="62"/>
    </row>
    <row r="8078" ht="12.75">
      <c r="O8078" s="62"/>
    </row>
    <row r="8079" ht="12.75">
      <c r="O8079" s="62"/>
    </row>
    <row r="8080" ht="12.75">
      <c r="O8080" s="62"/>
    </row>
    <row r="8081" ht="12.75">
      <c r="O8081" s="62"/>
    </row>
    <row r="8082" ht="12.75">
      <c r="O8082" s="62"/>
    </row>
    <row r="8083" ht="12.75">
      <c r="O8083" s="62"/>
    </row>
    <row r="8084" ht="12.75">
      <c r="O8084" s="62"/>
    </row>
    <row r="8085" ht="12.75">
      <c r="O8085" s="62"/>
    </row>
    <row r="8086" ht="12.75">
      <c r="O8086" s="62"/>
    </row>
    <row r="8087" ht="12.75">
      <c r="O8087" s="62"/>
    </row>
    <row r="8088" ht="12.75">
      <c r="O8088" s="62"/>
    </row>
    <row r="8089" ht="12.75">
      <c r="O8089" s="62"/>
    </row>
    <row r="8090" ht="12.75">
      <c r="O8090" s="62"/>
    </row>
    <row r="8091" ht="12.75">
      <c r="O8091" s="62"/>
    </row>
    <row r="8092" ht="12.75">
      <c r="O8092" s="62"/>
    </row>
    <row r="8093" ht="12.75">
      <c r="O8093" s="62"/>
    </row>
    <row r="8094" ht="12.75">
      <c r="O8094" s="62"/>
    </row>
    <row r="8095" ht="12.75">
      <c r="O8095" s="62"/>
    </row>
    <row r="8096" ht="12.75">
      <c r="O8096" s="62"/>
    </row>
    <row r="8097" ht="12.75">
      <c r="O8097" s="62"/>
    </row>
    <row r="8098" ht="12.75">
      <c r="O8098" s="62"/>
    </row>
    <row r="8099" ht="12.75">
      <c r="O8099" s="62"/>
    </row>
    <row r="8100" ht="12.75">
      <c r="O8100" s="62"/>
    </row>
    <row r="8101" ht="12.75">
      <c r="O8101" s="62"/>
    </row>
    <row r="8102" ht="12.75">
      <c r="O8102" s="62"/>
    </row>
    <row r="8103" ht="12.75">
      <c r="O8103" s="62"/>
    </row>
    <row r="8104" ht="12.75">
      <c r="O8104" s="62"/>
    </row>
    <row r="8105" ht="12.75">
      <c r="O8105" s="62"/>
    </row>
    <row r="8106" ht="12.75">
      <c r="O8106" s="62"/>
    </row>
    <row r="8107" ht="12.75">
      <c r="O8107" s="62"/>
    </row>
    <row r="8108" ht="12.75">
      <c r="O8108" s="62"/>
    </row>
    <row r="8109" ht="12.75">
      <c r="O8109" s="62"/>
    </row>
    <row r="8110" ht="12.75">
      <c r="O8110" s="62"/>
    </row>
    <row r="8111" ht="12.75">
      <c r="O8111" s="62"/>
    </row>
    <row r="8112" ht="12.75">
      <c r="O8112" s="62"/>
    </row>
    <row r="8113" ht="12.75">
      <c r="O8113" s="62"/>
    </row>
    <row r="8114" ht="12.75">
      <c r="O8114" s="62"/>
    </row>
    <row r="8115" ht="12.75">
      <c r="O8115" s="62"/>
    </row>
    <row r="8116" ht="12.75">
      <c r="O8116" s="62"/>
    </row>
    <row r="8117" ht="12.75">
      <c r="O8117" s="62"/>
    </row>
    <row r="8118" ht="12.75">
      <c r="O8118" s="62"/>
    </row>
    <row r="8119" ht="12.75">
      <c r="O8119" s="62"/>
    </row>
    <row r="8120" ht="12.75">
      <c r="O8120" s="62"/>
    </row>
    <row r="8121" ht="12.75">
      <c r="O8121" s="62"/>
    </row>
    <row r="8122" ht="12.75">
      <c r="O8122" s="62"/>
    </row>
    <row r="8123" ht="12.75">
      <c r="O8123" s="62"/>
    </row>
    <row r="8124" ht="12.75">
      <c r="O8124" s="62"/>
    </row>
    <row r="8125" ht="12.75">
      <c r="O8125" s="62"/>
    </row>
    <row r="8126" ht="12.75">
      <c r="O8126" s="62"/>
    </row>
    <row r="8127" ht="12.75">
      <c r="O8127" s="62"/>
    </row>
    <row r="8128" ht="12.75">
      <c r="O8128" s="62"/>
    </row>
    <row r="8129" ht="12.75">
      <c r="O8129" s="62"/>
    </row>
    <row r="8130" ht="12.75">
      <c r="O8130" s="62"/>
    </row>
    <row r="8131" ht="12.75">
      <c r="O8131" s="62"/>
    </row>
    <row r="8132" ht="12.75">
      <c r="O8132" s="62"/>
    </row>
    <row r="8133" ht="12.75">
      <c r="O8133" s="62"/>
    </row>
    <row r="8134" ht="12.75">
      <c r="O8134" s="62"/>
    </row>
    <row r="8135" ht="12.75">
      <c r="O8135" s="62"/>
    </row>
    <row r="8136" ht="12.75">
      <c r="O8136" s="62"/>
    </row>
    <row r="8137" ht="12.75">
      <c r="O8137" s="62"/>
    </row>
    <row r="8138" ht="12.75">
      <c r="O8138" s="62"/>
    </row>
    <row r="8139" ht="12.75">
      <c r="O8139" s="62"/>
    </row>
    <row r="8140" ht="12.75">
      <c r="O8140" s="62"/>
    </row>
    <row r="8141" ht="12.75">
      <c r="O8141" s="62"/>
    </row>
    <row r="8142" ht="12.75">
      <c r="O8142" s="62"/>
    </row>
    <row r="8143" ht="12.75">
      <c r="O8143" s="62"/>
    </row>
    <row r="8144" ht="12.75">
      <c r="O8144" s="62"/>
    </row>
    <row r="8145" ht="12.75">
      <c r="O8145" s="62"/>
    </row>
    <row r="8146" ht="12.75">
      <c r="O8146" s="62"/>
    </row>
    <row r="8147" ht="12.75">
      <c r="O8147" s="62"/>
    </row>
    <row r="8148" ht="12.75">
      <c r="O8148" s="62"/>
    </row>
    <row r="8149" ht="12.75">
      <c r="O8149" s="62"/>
    </row>
    <row r="8150" ht="12.75">
      <c r="O8150" s="62"/>
    </row>
    <row r="8151" ht="12.75">
      <c r="O8151" s="62"/>
    </row>
    <row r="8152" ht="12.75">
      <c r="O8152" s="62"/>
    </row>
    <row r="8153" ht="12.75">
      <c r="O8153" s="62"/>
    </row>
    <row r="8154" ht="12.75">
      <c r="O8154" s="62"/>
    </row>
    <row r="8155" ht="12.75">
      <c r="O8155" s="62"/>
    </row>
    <row r="8156" ht="12.75">
      <c r="O8156" s="62"/>
    </row>
    <row r="8157" ht="12.75">
      <c r="O8157" s="62"/>
    </row>
    <row r="8158" ht="12.75">
      <c r="O8158" s="62"/>
    </row>
    <row r="8159" ht="12.75">
      <c r="O8159" s="62"/>
    </row>
    <row r="8160" ht="12.75">
      <c r="O8160" s="62"/>
    </row>
    <row r="8161" ht="12.75">
      <c r="O8161" s="62"/>
    </row>
    <row r="8162" ht="12.75">
      <c r="O8162" s="62"/>
    </row>
    <row r="8163" ht="12.75">
      <c r="O8163" s="62"/>
    </row>
    <row r="8164" ht="12.75">
      <c r="O8164" s="62"/>
    </row>
    <row r="8165" ht="12.75">
      <c r="O8165" s="62"/>
    </row>
    <row r="8166" ht="12.75">
      <c r="O8166" s="62"/>
    </row>
    <row r="8167" ht="12.75">
      <c r="O8167" s="62"/>
    </row>
    <row r="8168" ht="12.75">
      <c r="O8168" s="62"/>
    </row>
    <row r="8169" ht="12.75">
      <c r="O8169" s="62"/>
    </row>
    <row r="8170" ht="12.75">
      <c r="O8170" s="62"/>
    </row>
    <row r="8171" ht="12.75">
      <c r="O8171" s="62"/>
    </row>
    <row r="8172" ht="12.75">
      <c r="O8172" s="62"/>
    </row>
    <row r="8173" ht="12.75">
      <c r="O8173" s="62"/>
    </row>
    <row r="8174" ht="12.75">
      <c r="O8174" s="62"/>
    </row>
    <row r="8175" ht="12.75">
      <c r="O8175" s="62"/>
    </row>
    <row r="8176" ht="12.75">
      <c r="O8176" s="62"/>
    </row>
    <row r="8177" ht="12.75">
      <c r="O8177" s="62"/>
    </row>
    <row r="8178" ht="12.75">
      <c r="O8178" s="62"/>
    </row>
    <row r="8179" ht="12.75">
      <c r="O8179" s="62"/>
    </row>
    <row r="8180" ht="12.75">
      <c r="O8180" s="62"/>
    </row>
    <row r="8181" ht="12.75">
      <c r="O8181" s="62"/>
    </row>
    <row r="8182" ht="12.75">
      <c r="O8182" s="62"/>
    </row>
    <row r="8183" ht="12.75">
      <c r="O8183" s="62"/>
    </row>
    <row r="8184" ht="12.75">
      <c r="O8184" s="62"/>
    </row>
    <row r="8185" ht="12.75">
      <c r="O8185" s="62"/>
    </row>
    <row r="8186" ht="12.75">
      <c r="O8186" s="62"/>
    </row>
    <row r="8187" ht="12.75">
      <c r="O8187" s="62"/>
    </row>
    <row r="8188" ht="12.75">
      <c r="O8188" s="62"/>
    </row>
    <row r="8189" ht="12.75">
      <c r="O8189" s="62"/>
    </row>
    <row r="8190" ht="12.75">
      <c r="O8190" s="62"/>
    </row>
    <row r="8191" ht="12.75">
      <c r="O8191" s="62"/>
    </row>
    <row r="8192" ht="12.75">
      <c r="O8192" s="62"/>
    </row>
    <row r="8193" ht="12.75">
      <c r="O8193" s="62"/>
    </row>
    <row r="8194" ht="12.75">
      <c r="O8194" s="62"/>
    </row>
    <row r="8195" ht="12.75">
      <c r="O8195" s="62"/>
    </row>
    <row r="8196" ht="12.75">
      <c r="O8196" s="62"/>
    </row>
    <row r="8197" ht="12.75">
      <c r="O8197" s="62"/>
    </row>
    <row r="8198" ht="12.75">
      <c r="O8198" s="62"/>
    </row>
    <row r="8199" ht="12.75">
      <c r="O8199" s="62"/>
    </row>
    <row r="8200" ht="12.75">
      <c r="O8200" s="62"/>
    </row>
    <row r="8201" ht="12.75">
      <c r="O8201" s="62"/>
    </row>
    <row r="8202" ht="12.75">
      <c r="O8202" s="62"/>
    </row>
    <row r="8203" ht="12.75">
      <c r="O8203" s="62"/>
    </row>
    <row r="8204" ht="12.75">
      <c r="O8204" s="62"/>
    </row>
    <row r="8205" ht="12.75">
      <c r="O8205" s="62"/>
    </row>
    <row r="8206" ht="12.75">
      <c r="O8206" s="62"/>
    </row>
    <row r="8207" ht="12.75">
      <c r="O8207" s="62"/>
    </row>
    <row r="8208" ht="12.75">
      <c r="O8208" s="62"/>
    </row>
    <row r="8209" ht="12.75">
      <c r="O8209" s="62"/>
    </row>
    <row r="8210" ht="12.75">
      <c r="O8210" s="62"/>
    </row>
    <row r="8211" ht="12.75">
      <c r="O8211" s="62"/>
    </row>
    <row r="8212" ht="12.75">
      <c r="O8212" s="62"/>
    </row>
    <row r="8213" ht="12.75">
      <c r="O8213" s="62"/>
    </row>
    <row r="8214" ht="12.75">
      <c r="O8214" s="62"/>
    </row>
    <row r="8215" ht="12.75">
      <c r="O8215" s="62"/>
    </row>
    <row r="8216" ht="12.75">
      <c r="O8216" s="62"/>
    </row>
    <row r="8217" ht="12.75">
      <c r="O8217" s="62"/>
    </row>
    <row r="8218" ht="12.75">
      <c r="O8218" s="62"/>
    </row>
    <row r="8219" ht="12.75">
      <c r="O8219" s="62"/>
    </row>
    <row r="8220" ht="12.75">
      <c r="O8220" s="62"/>
    </row>
    <row r="8221" ht="12.75">
      <c r="O8221" s="62"/>
    </row>
    <row r="8222" ht="12.75">
      <c r="O8222" s="62"/>
    </row>
    <row r="8223" ht="12.75">
      <c r="O8223" s="62"/>
    </row>
    <row r="8224" ht="12.75">
      <c r="O8224" s="62"/>
    </row>
    <row r="8225" ht="12.75">
      <c r="O8225" s="62"/>
    </row>
    <row r="8226" ht="12.75">
      <c r="O8226" s="62"/>
    </row>
    <row r="8227" ht="12.75">
      <c r="O8227" s="62"/>
    </row>
    <row r="8228" ht="12.75">
      <c r="O8228" s="62"/>
    </row>
    <row r="8229" ht="12.75">
      <c r="O8229" s="62"/>
    </row>
    <row r="8230" ht="12.75">
      <c r="O8230" s="62"/>
    </row>
    <row r="8231" ht="12.75">
      <c r="O8231" s="62"/>
    </row>
    <row r="8232" ht="12.75">
      <c r="O8232" s="62"/>
    </row>
    <row r="8233" ht="12.75">
      <c r="O8233" s="62"/>
    </row>
    <row r="8234" ht="12.75">
      <c r="O8234" s="62"/>
    </row>
    <row r="8235" ht="12.75">
      <c r="O8235" s="62"/>
    </row>
    <row r="8236" ht="12.75">
      <c r="O8236" s="62"/>
    </row>
    <row r="8237" ht="12.75">
      <c r="O8237" s="62"/>
    </row>
    <row r="8238" ht="12.75">
      <c r="O8238" s="62"/>
    </row>
    <row r="8239" ht="12.75">
      <c r="O8239" s="62"/>
    </row>
    <row r="8240" ht="12.75">
      <c r="O8240" s="62"/>
    </row>
    <row r="8241" ht="12.75">
      <c r="O8241" s="62"/>
    </row>
    <row r="8242" ht="12.75">
      <c r="O8242" s="62"/>
    </row>
    <row r="8243" ht="12.75">
      <c r="O8243" s="62"/>
    </row>
    <row r="8244" ht="12.75">
      <c r="O8244" s="62"/>
    </row>
    <row r="8245" ht="12.75">
      <c r="O8245" s="62"/>
    </row>
    <row r="8246" ht="12.75">
      <c r="O8246" s="62"/>
    </row>
    <row r="8247" ht="12.75">
      <c r="O8247" s="62"/>
    </row>
    <row r="8248" ht="12.75">
      <c r="O8248" s="62"/>
    </row>
    <row r="8249" ht="12.75">
      <c r="O8249" s="62"/>
    </row>
    <row r="8250" ht="12.75">
      <c r="O8250" s="62"/>
    </row>
    <row r="8251" ht="12.75">
      <c r="O8251" s="62"/>
    </row>
    <row r="8252" ht="12.75">
      <c r="O8252" s="62"/>
    </row>
    <row r="8253" ht="12.75">
      <c r="O8253" s="62"/>
    </row>
    <row r="8254" ht="12.75">
      <c r="O8254" s="62"/>
    </row>
    <row r="8255" ht="12.75">
      <c r="O8255" s="62"/>
    </row>
    <row r="8256" ht="12.75">
      <c r="O8256" s="62"/>
    </row>
    <row r="8257" ht="12.75">
      <c r="O8257" s="62"/>
    </row>
    <row r="8258" ht="12.75">
      <c r="O8258" s="62"/>
    </row>
    <row r="8259" ht="12.75">
      <c r="O8259" s="62"/>
    </row>
    <row r="8260" ht="12.75">
      <c r="O8260" s="62"/>
    </row>
    <row r="8261" ht="12.75">
      <c r="O8261" s="62"/>
    </row>
    <row r="8262" ht="12.75">
      <c r="O8262" s="62"/>
    </row>
    <row r="8263" ht="12.75">
      <c r="O8263" s="62"/>
    </row>
    <row r="8264" ht="12.75">
      <c r="O8264" s="62"/>
    </row>
    <row r="8265" ht="12.75">
      <c r="O8265" s="62"/>
    </row>
    <row r="8266" ht="12.75">
      <c r="O8266" s="62"/>
    </row>
    <row r="8267" ht="12.75">
      <c r="O8267" s="62"/>
    </row>
    <row r="8268" ht="12.75">
      <c r="O8268" s="62"/>
    </row>
    <row r="8269" ht="12.75">
      <c r="O8269" s="62"/>
    </row>
    <row r="8270" ht="12.75">
      <c r="O8270" s="62"/>
    </row>
    <row r="8271" ht="12.75">
      <c r="O8271" s="62"/>
    </row>
    <row r="8272" ht="12.75">
      <c r="O8272" s="62"/>
    </row>
    <row r="8273" ht="12.75">
      <c r="O8273" s="62"/>
    </row>
    <row r="8274" ht="12.75">
      <c r="O8274" s="62"/>
    </row>
    <row r="8275" ht="12.75">
      <c r="O8275" s="62"/>
    </row>
    <row r="8276" ht="12.75">
      <c r="O8276" s="62"/>
    </row>
    <row r="8277" ht="12.75">
      <c r="O8277" s="62"/>
    </row>
    <row r="8278" ht="12.75">
      <c r="O8278" s="62"/>
    </row>
    <row r="8279" ht="12.75">
      <c r="O8279" s="62"/>
    </row>
    <row r="8280" ht="12.75">
      <c r="O8280" s="62"/>
    </row>
    <row r="8281" ht="12.75">
      <c r="O8281" s="62"/>
    </row>
    <row r="8282" ht="12.75">
      <c r="O8282" s="62"/>
    </row>
    <row r="8283" ht="12.75">
      <c r="O8283" s="62"/>
    </row>
    <row r="8284" ht="12.75">
      <c r="O8284" s="62"/>
    </row>
    <row r="8285" ht="12.75">
      <c r="O8285" s="62"/>
    </row>
    <row r="8286" ht="12.75">
      <c r="O8286" s="62"/>
    </row>
    <row r="8287" ht="12.75">
      <c r="O8287" s="62"/>
    </row>
    <row r="8288" ht="12.75">
      <c r="O8288" s="62"/>
    </row>
    <row r="8289" ht="12.75">
      <c r="O8289" s="62"/>
    </row>
    <row r="8290" ht="12.75">
      <c r="O8290" s="62"/>
    </row>
    <row r="8291" ht="12.75">
      <c r="O8291" s="62"/>
    </row>
    <row r="8292" ht="12.75">
      <c r="O8292" s="62"/>
    </row>
    <row r="8293" ht="12.75">
      <c r="O8293" s="62"/>
    </row>
    <row r="8294" ht="12.75">
      <c r="O8294" s="62"/>
    </row>
    <row r="8295" ht="12.75">
      <c r="O8295" s="62"/>
    </row>
    <row r="8296" ht="12.75">
      <c r="O8296" s="62"/>
    </row>
    <row r="8297" ht="12.75">
      <c r="O8297" s="62"/>
    </row>
    <row r="8298" ht="12.75">
      <c r="O8298" s="62"/>
    </row>
    <row r="8299" ht="12.75">
      <c r="O8299" s="62"/>
    </row>
    <row r="8300" ht="12.75">
      <c r="O8300" s="62"/>
    </row>
    <row r="8301" ht="12.75">
      <c r="O8301" s="62"/>
    </row>
    <row r="8302" ht="12.75">
      <c r="O8302" s="62"/>
    </row>
    <row r="8303" ht="12.75">
      <c r="O8303" s="62"/>
    </row>
    <row r="8304" ht="12.75">
      <c r="O8304" s="62"/>
    </row>
    <row r="8305" ht="12.75">
      <c r="O8305" s="62"/>
    </row>
    <row r="8306" ht="12.75">
      <c r="O8306" s="62"/>
    </row>
    <row r="8307" ht="12.75">
      <c r="O8307" s="62"/>
    </row>
    <row r="8308" ht="12.75">
      <c r="O8308" s="62"/>
    </row>
    <row r="8309" ht="12.75">
      <c r="O8309" s="62"/>
    </row>
    <row r="8310" ht="12.75">
      <c r="O8310" s="62"/>
    </row>
    <row r="8311" ht="12.75">
      <c r="O8311" s="62"/>
    </row>
    <row r="8312" ht="12.75">
      <c r="O8312" s="62"/>
    </row>
    <row r="8313" ht="12.75">
      <c r="O8313" s="62"/>
    </row>
    <row r="8314" ht="12.75">
      <c r="O8314" s="62"/>
    </row>
    <row r="8315" ht="12.75">
      <c r="O8315" s="62"/>
    </row>
    <row r="8316" ht="12.75">
      <c r="O8316" s="62"/>
    </row>
    <row r="8317" ht="12.75">
      <c r="O8317" s="62"/>
    </row>
    <row r="8318" ht="12.75">
      <c r="O8318" s="62"/>
    </row>
    <row r="8319" ht="12.75">
      <c r="O8319" s="62"/>
    </row>
    <row r="8320" ht="12.75">
      <c r="O8320" s="62"/>
    </row>
    <row r="8321" ht="12.75">
      <c r="O8321" s="62"/>
    </row>
    <row r="8322" ht="12.75">
      <c r="O8322" s="62"/>
    </row>
    <row r="8323" ht="12.75">
      <c r="O8323" s="62"/>
    </row>
    <row r="8324" ht="12.75">
      <c r="O8324" s="62"/>
    </row>
    <row r="8325" ht="12.75">
      <c r="O8325" s="62"/>
    </row>
    <row r="8326" ht="12.75">
      <c r="O8326" s="62"/>
    </row>
    <row r="8327" ht="12.75">
      <c r="O8327" s="62"/>
    </row>
    <row r="8328" ht="12.75">
      <c r="O8328" s="62"/>
    </row>
    <row r="8329" ht="12.75">
      <c r="O8329" s="62"/>
    </row>
    <row r="8330" ht="12.75">
      <c r="O8330" s="62"/>
    </row>
    <row r="8331" ht="12.75">
      <c r="O8331" s="62"/>
    </row>
    <row r="8332" ht="12.75">
      <c r="O8332" s="62"/>
    </row>
    <row r="8333" ht="12.75">
      <c r="O8333" s="62"/>
    </row>
    <row r="8334" ht="12.75">
      <c r="O8334" s="62"/>
    </row>
    <row r="8335" ht="12.75">
      <c r="O8335" s="62"/>
    </row>
    <row r="8336" ht="12.75">
      <c r="O8336" s="62"/>
    </row>
    <row r="8337" ht="12.75">
      <c r="O8337" s="62"/>
    </row>
    <row r="8338" ht="12.75">
      <c r="O8338" s="62"/>
    </row>
    <row r="8339" ht="12.75">
      <c r="O8339" s="62"/>
    </row>
    <row r="8340" ht="12.75">
      <c r="O8340" s="62"/>
    </row>
    <row r="8341" ht="12.75">
      <c r="O8341" s="62"/>
    </row>
    <row r="8342" ht="12.75">
      <c r="O8342" s="62"/>
    </row>
    <row r="8343" ht="12.75">
      <c r="O8343" s="62"/>
    </row>
    <row r="8344" ht="12.75">
      <c r="O8344" s="62"/>
    </row>
    <row r="8345" ht="12.75">
      <c r="O8345" s="62"/>
    </row>
    <row r="8346" ht="12.75">
      <c r="O8346" s="62"/>
    </row>
    <row r="8347" ht="12.75">
      <c r="O8347" s="62"/>
    </row>
    <row r="8348" ht="12.75">
      <c r="O8348" s="62"/>
    </row>
    <row r="8349" ht="12.75">
      <c r="O8349" s="62"/>
    </row>
    <row r="8350" ht="12.75">
      <c r="O8350" s="62"/>
    </row>
    <row r="8351" ht="12.75">
      <c r="O8351" s="62"/>
    </row>
    <row r="8352" ht="12.75">
      <c r="O8352" s="62"/>
    </row>
    <row r="8353" ht="12.75">
      <c r="O8353" s="62"/>
    </row>
    <row r="8354" ht="12.75">
      <c r="O8354" s="62"/>
    </row>
    <row r="8355" ht="12.75">
      <c r="O8355" s="62"/>
    </row>
    <row r="8356" ht="12.75">
      <c r="O8356" s="62"/>
    </row>
    <row r="8357" ht="12.75">
      <c r="O8357" s="62"/>
    </row>
    <row r="8358" ht="12.75">
      <c r="O8358" s="62"/>
    </row>
    <row r="8359" ht="12.75">
      <c r="O8359" s="62"/>
    </row>
    <row r="8360" ht="12.75">
      <c r="O8360" s="62"/>
    </row>
    <row r="8361" ht="12.75">
      <c r="O8361" s="62"/>
    </row>
    <row r="8362" ht="12.75">
      <c r="O8362" s="62"/>
    </row>
    <row r="8363" ht="12.75">
      <c r="O8363" s="62"/>
    </row>
    <row r="8364" ht="12.75">
      <c r="O8364" s="62"/>
    </row>
    <row r="8365" ht="12.75">
      <c r="O8365" s="62"/>
    </row>
    <row r="8366" ht="12.75">
      <c r="O8366" s="62"/>
    </row>
    <row r="8367" ht="12.75">
      <c r="O8367" s="62"/>
    </row>
    <row r="8368" ht="12.75">
      <c r="O8368" s="62"/>
    </row>
    <row r="8369" ht="12.75">
      <c r="O8369" s="62"/>
    </row>
    <row r="8370" ht="12.75">
      <c r="O8370" s="62"/>
    </row>
    <row r="8371" ht="12.75">
      <c r="O8371" s="62"/>
    </row>
    <row r="8372" ht="12.75">
      <c r="O8372" s="62"/>
    </row>
    <row r="8373" ht="12.75">
      <c r="O8373" s="62"/>
    </row>
    <row r="8374" ht="12.75">
      <c r="O8374" s="62"/>
    </row>
    <row r="8375" ht="12.75">
      <c r="O8375" s="62"/>
    </row>
    <row r="8376" ht="12.75">
      <c r="O8376" s="62"/>
    </row>
    <row r="8377" ht="12.75">
      <c r="O8377" s="62"/>
    </row>
    <row r="8378" ht="12.75">
      <c r="O8378" s="62"/>
    </row>
    <row r="8379" ht="12.75">
      <c r="O8379" s="62"/>
    </row>
    <row r="8380" ht="12.75">
      <c r="O8380" s="62"/>
    </row>
    <row r="8381" ht="12.75">
      <c r="O8381" s="62"/>
    </row>
    <row r="8382" ht="12.75">
      <c r="O8382" s="62"/>
    </row>
    <row r="8383" ht="12.75">
      <c r="O8383" s="62"/>
    </row>
    <row r="8384" ht="12.75">
      <c r="O8384" s="62"/>
    </row>
    <row r="8385" ht="12.75">
      <c r="O8385" s="62"/>
    </row>
    <row r="8386" ht="12.75">
      <c r="O8386" s="62"/>
    </row>
    <row r="8387" ht="12.75">
      <c r="O8387" s="62"/>
    </row>
    <row r="8388" ht="12.75">
      <c r="O8388" s="62"/>
    </row>
    <row r="8389" ht="12.75">
      <c r="O8389" s="62"/>
    </row>
    <row r="8390" ht="12.75">
      <c r="O8390" s="62"/>
    </row>
    <row r="8391" ht="12.75">
      <c r="O8391" s="62"/>
    </row>
    <row r="8392" ht="12.75">
      <c r="O8392" s="62"/>
    </row>
    <row r="8393" ht="12.75">
      <c r="O8393" s="62"/>
    </row>
    <row r="8394" ht="12.75">
      <c r="O8394" s="62"/>
    </row>
    <row r="8395" ht="12.75">
      <c r="O8395" s="62"/>
    </row>
    <row r="8396" ht="12.75">
      <c r="O8396" s="62"/>
    </row>
    <row r="8397" ht="12.75">
      <c r="O8397" s="62"/>
    </row>
    <row r="8398" ht="12.75">
      <c r="O8398" s="62"/>
    </row>
    <row r="8399" ht="12.75">
      <c r="O8399" s="62"/>
    </row>
    <row r="8400" ht="12.75">
      <c r="O8400" s="62"/>
    </row>
    <row r="8401" ht="12.75">
      <c r="O8401" s="62"/>
    </row>
    <row r="8402" ht="12.75">
      <c r="O8402" s="62"/>
    </row>
    <row r="8403" ht="12.75">
      <c r="O8403" s="62"/>
    </row>
    <row r="8404" ht="12.75">
      <c r="O8404" s="62"/>
    </row>
    <row r="8405" ht="12.75">
      <c r="O8405" s="62"/>
    </row>
    <row r="8406" ht="12.75">
      <c r="O8406" s="62"/>
    </row>
    <row r="8407" ht="12.75">
      <c r="O8407" s="62"/>
    </row>
    <row r="8408" ht="12.75">
      <c r="O8408" s="62"/>
    </row>
    <row r="8409" ht="12.75">
      <c r="O8409" s="62"/>
    </row>
    <row r="8410" ht="12.75">
      <c r="O8410" s="62"/>
    </row>
    <row r="8411" ht="12.75">
      <c r="O8411" s="62"/>
    </row>
    <row r="8412" ht="12.75">
      <c r="O8412" s="62"/>
    </row>
    <row r="8413" ht="12.75">
      <c r="O8413" s="62"/>
    </row>
    <row r="8414" ht="12.75">
      <c r="O8414" s="62"/>
    </row>
    <row r="8415" ht="12.75">
      <c r="O8415" s="62"/>
    </row>
    <row r="8416" ht="12.75">
      <c r="O8416" s="62"/>
    </row>
    <row r="8417" ht="12.75">
      <c r="O8417" s="62"/>
    </row>
    <row r="8418" ht="12.75">
      <c r="O8418" s="62"/>
    </row>
    <row r="8419" ht="12.75">
      <c r="O8419" s="62"/>
    </row>
    <row r="8420" ht="12.75">
      <c r="O8420" s="62"/>
    </row>
    <row r="8421" ht="12.75">
      <c r="O8421" s="62"/>
    </row>
    <row r="8422" ht="12.75">
      <c r="O8422" s="62"/>
    </row>
    <row r="8423" ht="12.75">
      <c r="O8423" s="62"/>
    </row>
    <row r="8424" ht="12.75">
      <c r="O8424" s="62"/>
    </row>
    <row r="8425" ht="12.75">
      <c r="O8425" s="62"/>
    </row>
    <row r="8426" ht="12.75">
      <c r="O8426" s="62"/>
    </row>
    <row r="8427" ht="12.75">
      <c r="O8427" s="62"/>
    </row>
    <row r="8428" ht="12.75">
      <c r="O8428" s="62"/>
    </row>
    <row r="8429" ht="12.75">
      <c r="O8429" s="62"/>
    </row>
    <row r="8430" ht="12.75">
      <c r="O8430" s="62"/>
    </row>
    <row r="8431" ht="12.75">
      <c r="O8431" s="62"/>
    </row>
    <row r="8432" ht="12.75">
      <c r="O8432" s="62"/>
    </row>
    <row r="8433" ht="12.75">
      <c r="O8433" s="62"/>
    </row>
    <row r="8434" ht="12.75">
      <c r="O8434" s="62"/>
    </row>
    <row r="8435" ht="12.75">
      <c r="O8435" s="62"/>
    </row>
    <row r="8436" ht="12.75">
      <c r="O8436" s="62"/>
    </row>
    <row r="8437" ht="12.75">
      <c r="O8437" s="62"/>
    </row>
    <row r="8438" ht="12.75">
      <c r="O8438" s="62"/>
    </row>
    <row r="8439" ht="12.75">
      <c r="O8439" s="62"/>
    </row>
    <row r="8440" ht="12.75">
      <c r="O8440" s="62"/>
    </row>
    <row r="8441" ht="12.75">
      <c r="O8441" s="62"/>
    </row>
    <row r="8442" ht="12.75">
      <c r="O8442" s="62"/>
    </row>
    <row r="8443" ht="12.75">
      <c r="O8443" s="62"/>
    </row>
    <row r="8444" ht="12.75">
      <c r="O8444" s="62"/>
    </row>
    <row r="8445" ht="12.75">
      <c r="O8445" s="62"/>
    </row>
    <row r="8446" ht="12.75">
      <c r="O8446" s="62"/>
    </row>
    <row r="8447" ht="12.75">
      <c r="O8447" s="62"/>
    </row>
    <row r="8448" ht="12.75">
      <c r="O8448" s="62"/>
    </row>
    <row r="8449" ht="12.75">
      <c r="O8449" s="62"/>
    </row>
    <row r="8450" ht="12.75">
      <c r="O8450" s="62"/>
    </row>
    <row r="8451" ht="12.75">
      <c r="O8451" s="62"/>
    </row>
    <row r="8452" ht="12.75">
      <c r="O8452" s="62"/>
    </row>
    <row r="8453" ht="12.75">
      <c r="O8453" s="62"/>
    </row>
    <row r="8454" ht="12.75">
      <c r="O8454" s="62"/>
    </row>
    <row r="8455" ht="12.75">
      <c r="O8455" s="62"/>
    </row>
    <row r="8456" ht="12.75">
      <c r="O8456" s="62"/>
    </row>
    <row r="8457" ht="12.75">
      <c r="O8457" s="62"/>
    </row>
    <row r="8458" ht="12.75">
      <c r="O8458" s="62"/>
    </row>
    <row r="8459" ht="12.75">
      <c r="O8459" s="62"/>
    </row>
    <row r="8460" ht="12.75">
      <c r="O8460" s="62"/>
    </row>
    <row r="8461" ht="12.75">
      <c r="O8461" s="62"/>
    </row>
    <row r="8462" ht="12.75">
      <c r="O8462" s="62"/>
    </row>
    <row r="8463" ht="12.75">
      <c r="O8463" s="62"/>
    </row>
    <row r="8464" ht="12.75">
      <c r="O8464" s="62"/>
    </row>
    <row r="8465" ht="12.75">
      <c r="O8465" s="62"/>
    </row>
    <row r="8466" ht="12.75">
      <c r="O8466" s="62"/>
    </row>
    <row r="8467" ht="12.75">
      <c r="O8467" s="62"/>
    </row>
    <row r="8468" ht="12.75">
      <c r="O8468" s="62"/>
    </row>
    <row r="8469" ht="12.75">
      <c r="O8469" s="62"/>
    </row>
    <row r="8470" ht="12.75">
      <c r="O8470" s="62"/>
    </row>
    <row r="8471" ht="12.75">
      <c r="O8471" s="62"/>
    </row>
    <row r="8472" ht="12.75">
      <c r="O8472" s="62"/>
    </row>
    <row r="8473" ht="12.75">
      <c r="O8473" s="62"/>
    </row>
    <row r="8474" ht="12.75">
      <c r="O8474" s="62"/>
    </row>
    <row r="8475" ht="12.75">
      <c r="O8475" s="62"/>
    </row>
    <row r="8476" ht="12.75">
      <c r="O8476" s="62"/>
    </row>
    <row r="8477" ht="12.75">
      <c r="O8477" s="62"/>
    </row>
    <row r="8478" ht="12.75">
      <c r="O8478" s="62"/>
    </row>
    <row r="8479" ht="12.75">
      <c r="O8479" s="62"/>
    </row>
    <row r="8480" ht="12.75">
      <c r="O8480" s="62"/>
    </row>
    <row r="8481" ht="12.75">
      <c r="O8481" s="62"/>
    </row>
    <row r="8482" ht="12.75">
      <c r="O8482" s="62"/>
    </row>
    <row r="8483" ht="12.75">
      <c r="O8483" s="62"/>
    </row>
    <row r="8484" ht="12.75">
      <c r="O8484" s="62"/>
    </row>
    <row r="8485" ht="12.75">
      <c r="O8485" s="62"/>
    </row>
    <row r="8486" ht="12.75">
      <c r="O8486" s="62"/>
    </row>
    <row r="8487" ht="12.75">
      <c r="O8487" s="62"/>
    </row>
    <row r="8488" ht="12.75">
      <c r="O8488" s="62"/>
    </row>
    <row r="8489" ht="12.75">
      <c r="O8489" s="62"/>
    </row>
    <row r="8490" ht="12.75">
      <c r="O8490" s="62"/>
    </row>
    <row r="8491" ht="12.75">
      <c r="O8491" s="62"/>
    </row>
    <row r="8492" ht="12.75">
      <c r="O8492" s="62"/>
    </row>
    <row r="8493" ht="12.75">
      <c r="O8493" s="62"/>
    </row>
    <row r="8494" ht="12.75">
      <c r="O8494" s="62"/>
    </row>
    <row r="8495" ht="12.75">
      <c r="O8495" s="62"/>
    </row>
    <row r="8496" ht="12.75">
      <c r="O8496" s="62"/>
    </row>
    <row r="8497" ht="12.75">
      <c r="O8497" s="62"/>
    </row>
    <row r="8498" ht="12.75">
      <c r="O8498" s="62"/>
    </row>
    <row r="8499" ht="12.75">
      <c r="O8499" s="62"/>
    </row>
    <row r="8500" ht="12.75">
      <c r="O8500" s="62"/>
    </row>
    <row r="8501" ht="12.75">
      <c r="O8501" s="62"/>
    </row>
    <row r="8502" ht="12.75">
      <c r="O8502" s="62"/>
    </row>
    <row r="8503" ht="12.75">
      <c r="O8503" s="62"/>
    </row>
    <row r="8504" ht="12.75">
      <c r="O8504" s="62"/>
    </row>
    <row r="8505" ht="12.75">
      <c r="O8505" s="62"/>
    </row>
    <row r="8506" ht="12.75">
      <c r="O8506" s="62"/>
    </row>
    <row r="8507" ht="12.75">
      <c r="O8507" s="62"/>
    </row>
    <row r="8508" ht="12.75">
      <c r="O8508" s="62"/>
    </row>
    <row r="8509" ht="12.75">
      <c r="O8509" s="62"/>
    </row>
    <row r="8510" ht="12.75">
      <c r="O8510" s="62"/>
    </row>
    <row r="8511" ht="12.75">
      <c r="O8511" s="62"/>
    </row>
    <row r="8512" ht="12.75">
      <c r="O8512" s="62"/>
    </row>
    <row r="8513" ht="12.75">
      <c r="O8513" s="62"/>
    </row>
    <row r="8514" ht="12.75">
      <c r="O8514" s="62"/>
    </row>
    <row r="8515" ht="12.75">
      <c r="O8515" s="62"/>
    </row>
    <row r="8516" ht="12.75">
      <c r="O8516" s="62"/>
    </row>
    <row r="8517" ht="12.75">
      <c r="O8517" s="62"/>
    </row>
    <row r="8518" ht="12.75">
      <c r="O8518" s="62"/>
    </row>
    <row r="8519" ht="12.75">
      <c r="O8519" s="62"/>
    </row>
    <row r="8520" ht="12.75">
      <c r="O8520" s="62"/>
    </row>
    <row r="8521" ht="12.75">
      <c r="O8521" s="62"/>
    </row>
    <row r="8522" ht="12.75">
      <c r="O8522" s="62"/>
    </row>
    <row r="8523" ht="12.75">
      <c r="O8523" s="62"/>
    </row>
    <row r="8524" ht="12.75">
      <c r="O8524" s="62"/>
    </row>
    <row r="8525" ht="12.75">
      <c r="O8525" s="62"/>
    </row>
    <row r="8526" ht="12.75">
      <c r="O8526" s="62"/>
    </row>
    <row r="8527" ht="12.75">
      <c r="O8527" s="62"/>
    </row>
    <row r="8528" ht="12.75">
      <c r="O8528" s="62"/>
    </row>
    <row r="8529" ht="12.75">
      <c r="O8529" s="62"/>
    </row>
    <row r="8530" ht="12.75">
      <c r="O8530" s="62"/>
    </row>
    <row r="8531" ht="12.75">
      <c r="O8531" s="62"/>
    </row>
    <row r="8532" ht="12.75">
      <c r="O8532" s="62"/>
    </row>
    <row r="8533" ht="12.75">
      <c r="O8533" s="62"/>
    </row>
    <row r="8534" ht="12.75">
      <c r="O8534" s="62"/>
    </row>
    <row r="8535" ht="12.75">
      <c r="O8535" s="62"/>
    </row>
    <row r="8536" ht="12.75">
      <c r="O8536" s="62"/>
    </row>
    <row r="8537" ht="12.75">
      <c r="O8537" s="62"/>
    </row>
    <row r="8538" ht="12.75">
      <c r="O8538" s="62"/>
    </row>
    <row r="8539" ht="12.75">
      <c r="O8539" s="62"/>
    </row>
    <row r="8540" ht="12.75">
      <c r="O8540" s="62"/>
    </row>
    <row r="8541" ht="12.75">
      <c r="O8541" s="62"/>
    </row>
    <row r="8542" ht="12.75">
      <c r="O8542" s="62"/>
    </row>
    <row r="8543" ht="12.75">
      <c r="O8543" s="62"/>
    </row>
    <row r="8544" ht="12.75">
      <c r="O8544" s="62"/>
    </row>
    <row r="8545" ht="12.75">
      <c r="O8545" s="62"/>
    </row>
    <row r="8546" ht="12.75">
      <c r="O8546" s="62"/>
    </row>
    <row r="8547" ht="12.75">
      <c r="O8547" s="62"/>
    </row>
    <row r="8548" ht="12.75">
      <c r="O8548" s="62"/>
    </row>
    <row r="8549" ht="12.75">
      <c r="O8549" s="62"/>
    </row>
    <row r="8550" ht="12.75">
      <c r="O8550" s="62"/>
    </row>
    <row r="8551" ht="12.75">
      <c r="O8551" s="62"/>
    </row>
    <row r="8552" ht="12.75">
      <c r="O8552" s="62"/>
    </row>
    <row r="8553" ht="12.75">
      <c r="O8553" s="62"/>
    </row>
    <row r="8554" ht="12.75">
      <c r="O8554" s="62"/>
    </row>
    <row r="8555" ht="12.75">
      <c r="O8555" s="62"/>
    </row>
    <row r="8556" ht="12.75">
      <c r="O8556" s="62"/>
    </row>
    <row r="8557" ht="12.75">
      <c r="O8557" s="62"/>
    </row>
    <row r="8558" ht="12.75">
      <c r="O8558" s="62"/>
    </row>
    <row r="8559" ht="12.75">
      <c r="O8559" s="62"/>
    </row>
    <row r="8560" ht="12.75">
      <c r="O8560" s="62"/>
    </row>
    <row r="8561" ht="12.75">
      <c r="O8561" s="62"/>
    </row>
    <row r="8562" ht="12.75">
      <c r="O8562" s="62"/>
    </row>
    <row r="8563" ht="12.75">
      <c r="O8563" s="62"/>
    </row>
    <row r="8564" ht="12.75">
      <c r="O8564" s="62"/>
    </row>
    <row r="8565" ht="12.75">
      <c r="O8565" s="62"/>
    </row>
    <row r="8566" ht="12.75">
      <c r="O8566" s="62"/>
    </row>
    <row r="8567" ht="12.75">
      <c r="O8567" s="62"/>
    </row>
    <row r="8568" ht="12.75">
      <c r="O8568" s="62"/>
    </row>
    <row r="8569" ht="12.75">
      <c r="O8569" s="62"/>
    </row>
    <row r="8570" ht="12.75">
      <c r="O8570" s="62"/>
    </row>
    <row r="8571" ht="12.75">
      <c r="O8571" s="62"/>
    </row>
    <row r="8572" ht="12.75">
      <c r="O8572" s="62"/>
    </row>
    <row r="8573" ht="12.75">
      <c r="O8573" s="62"/>
    </row>
    <row r="8574" ht="12.75">
      <c r="O8574" s="62"/>
    </row>
    <row r="8575" ht="12.75">
      <c r="O8575" s="62"/>
    </row>
    <row r="8576" ht="12.75">
      <c r="O8576" s="62"/>
    </row>
    <row r="8577" ht="12.75">
      <c r="O8577" s="62"/>
    </row>
    <row r="8578" ht="12.75">
      <c r="O8578" s="62"/>
    </row>
    <row r="8579" ht="12.75">
      <c r="O8579" s="62"/>
    </row>
    <row r="8580" ht="12.75">
      <c r="O8580" s="62"/>
    </row>
    <row r="8581" ht="12.75">
      <c r="O8581" s="62"/>
    </row>
    <row r="8582" ht="12.75">
      <c r="O8582" s="62"/>
    </row>
    <row r="8583" ht="12.75">
      <c r="O8583" s="62"/>
    </row>
    <row r="8584" ht="12.75">
      <c r="O8584" s="62"/>
    </row>
    <row r="8585" ht="12.75">
      <c r="O8585" s="62"/>
    </row>
    <row r="8586" ht="12.75">
      <c r="O8586" s="62"/>
    </row>
    <row r="8587" ht="12.75">
      <c r="O8587" s="62"/>
    </row>
    <row r="8588" ht="12.75">
      <c r="O8588" s="62"/>
    </row>
    <row r="8589" ht="12.75">
      <c r="O8589" s="62"/>
    </row>
    <row r="8590" ht="12.75">
      <c r="O8590" s="62"/>
    </row>
    <row r="8591" ht="12.75">
      <c r="O8591" s="62"/>
    </row>
    <row r="8592" ht="12.75">
      <c r="O8592" s="62"/>
    </row>
    <row r="8593" ht="12.75">
      <c r="O8593" s="62"/>
    </row>
    <row r="8594" ht="12.75">
      <c r="O8594" s="62"/>
    </row>
    <row r="8595" ht="12.75">
      <c r="O8595" s="62"/>
    </row>
    <row r="8596" ht="12.75">
      <c r="O8596" s="62"/>
    </row>
    <row r="8597" ht="12.75">
      <c r="O8597" s="62"/>
    </row>
    <row r="8598" ht="12.75">
      <c r="O8598" s="62"/>
    </row>
    <row r="8599" ht="12.75">
      <c r="O8599" s="62"/>
    </row>
    <row r="8600" ht="12.75">
      <c r="O8600" s="62"/>
    </row>
    <row r="8601" ht="12.75">
      <c r="O8601" s="62"/>
    </row>
    <row r="8602" ht="12.75">
      <c r="O8602" s="62"/>
    </row>
    <row r="8603" ht="12.75">
      <c r="O8603" s="62"/>
    </row>
    <row r="8604" ht="12.75">
      <c r="O8604" s="62"/>
    </row>
    <row r="8605" ht="12.75">
      <c r="O8605" s="62"/>
    </row>
    <row r="8606" ht="12.75">
      <c r="O8606" s="62"/>
    </row>
    <row r="8607" ht="12.75">
      <c r="O8607" s="62"/>
    </row>
    <row r="8608" ht="12.75">
      <c r="O8608" s="62"/>
    </row>
    <row r="8609" ht="12.75">
      <c r="O8609" s="62"/>
    </row>
    <row r="8610" ht="12.75">
      <c r="O8610" s="62"/>
    </row>
    <row r="8611" ht="12.75">
      <c r="O8611" s="62"/>
    </row>
    <row r="8612" ht="12.75">
      <c r="O8612" s="62"/>
    </row>
    <row r="8613" ht="12.75">
      <c r="O8613" s="62"/>
    </row>
    <row r="8614" ht="12.75">
      <c r="O8614" s="62"/>
    </row>
    <row r="8615" ht="12.75">
      <c r="O8615" s="62"/>
    </row>
    <row r="8616" ht="12.75">
      <c r="O8616" s="62"/>
    </row>
    <row r="8617" ht="12.75">
      <c r="O8617" s="62"/>
    </row>
    <row r="8618" ht="12.75">
      <c r="O8618" s="62"/>
    </row>
    <row r="8619" ht="12.75">
      <c r="O8619" s="62"/>
    </row>
    <row r="8620" ht="12.75">
      <c r="O8620" s="62"/>
    </row>
    <row r="8621" ht="12.75">
      <c r="O8621" s="62"/>
    </row>
    <row r="8622" ht="12.75">
      <c r="O8622" s="62"/>
    </row>
    <row r="8623" ht="12.75">
      <c r="O8623" s="62"/>
    </row>
    <row r="8624" ht="12.75">
      <c r="O8624" s="62"/>
    </row>
    <row r="8625" ht="12.75">
      <c r="O8625" s="62"/>
    </row>
    <row r="8626" ht="12.75">
      <c r="O8626" s="62"/>
    </row>
    <row r="8627" ht="12.75">
      <c r="O8627" s="62"/>
    </row>
    <row r="8628" ht="12.75">
      <c r="O8628" s="62"/>
    </row>
    <row r="8629" ht="12.75">
      <c r="O8629" s="62"/>
    </row>
    <row r="8630" ht="12.75">
      <c r="O8630" s="62"/>
    </row>
    <row r="8631" ht="12.75">
      <c r="O8631" s="62"/>
    </row>
    <row r="8632" ht="12.75">
      <c r="O8632" s="62"/>
    </row>
    <row r="8633" ht="12.75">
      <c r="O8633" s="62"/>
    </row>
    <row r="8634" ht="12.75">
      <c r="O8634" s="62"/>
    </row>
    <row r="8635" ht="12.75">
      <c r="O8635" s="62"/>
    </row>
    <row r="8636" ht="12.75">
      <c r="O8636" s="62"/>
    </row>
    <row r="8637" ht="12.75">
      <c r="O8637" s="62"/>
    </row>
    <row r="8638" ht="12.75">
      <c r="O8638" s="62"/>
    </row>
    <row r="8639" ht="12.75">
      <c r="O8639" s="62"/>
    </row>
    <row r="8640" ht="12.75">
      <c r="O8640" s="62"/>
    </row>
    <row r="8641" ht="12.75">
      <c r="O8641" s="62"/>
    </row>
    <row r="8642" ht="12.75">
      <c r="O8642" s="62"/>
    </row>
    <row r="8643" ht="12.75">
      <c r="O8643" s="62"/>
    </row>
    <row r="8644" ht="12.75">
      <c r="O8644" s="62"/>
    </row>
    <row r="8645" ht="12.75">
      <c r="O8645" s="62"/>
    </row>
    <row r="8646" ht="12.75">
      <c r="O8646" s="62"/>
    </row>
    <row r="8647" ht="12.75">
      <c r="O8647" s="62"/>
    </row>
    <row r="8648" ht="12.75">
      <c r="O8648" s="62"/>
    </row>
    <row r="8649" ht="12.75">
      <c r="O8649" s="62"/>
    </row>
    <row r="8650" ht="12.75">
      <c r="O8650" s="62"/>
    </row>
    <row r="8651" ht="12.75">
      <c r="O8651" s="62"/>
    </row>
    <row r="8652" ht="12.75">
      <c r="O8652" s="62"/>
    </row>
    <row r="8653" ht="12.75">
      <c r="O8653" s="62"/>
    </row>
    <row r="8654" ht="12.75">
      <c r="O8654" s="62"/>
    </row>
    <row r="8655" ht="12.75">
      <c r="O8655" s="62"/>
    </row>
    <row r="8656" ht="12.75">
      <c r="O8656" s="62"/>
    </row>
    <row r="8657" ht="12.75">
      <c r="O8657" s="62"/>
    </row>
    <row r="8658" ht="12.75">
      <c r="O8658" s="62"/>
    </row>
    <row r="8659" ht="12.75">
      <c r="O8659" s="62"/>
    </row>
    <row r="8660" ht="12.75">
      <c r="O8660" s="62"/>
    </row>
    <row r="8661" ht="12.75">
      <c r="O8661" s="62"/>
    </row>
    <row r="8662" ht="12.75">
      <c r="O8662" s="62"/>
    </row>
    <row r="8663" ht="12.75">
      <c r="O8663" s="62"/>
    </row>
    <row r="8664" ht="12.75">
      <c r="O8664" s="62"/>
    </row>
    <row r="8665" ht="12.75">
      <c r="O8665" s="62"/>
    </row>
    <row r="8666" ht="12.75">
      <c r="O8666" s="62"/>
    </row>
    <row r="8667" ht="12.75">
      <c r="O8667" s="62"/>
    </row>
    <row r="8668" ht="12.75">
      <c r="O8668" s="62"/>
    </row>
    <row r="8669" ht="12.75">
      <c r="O8669" s="62"/>
    </row>
    <row r="8670" ht="12.75">
      <c r="O8670" s="62"/>
    </row>
    <row r="8671" ht="12.75">
      <c r="O8671" s="62"/>
    </row>
    <row r="8672" ht="12.75">
      <c r="O8672" s="62"/>
    </row>
    <row r="8673" ht="12.75">
      <c r="O8673" s="62"/>
    </row>
    <row r="8674" ht="12.75">
      <c r="O8674" s="62"/>
    </row>
    <row r="8675" ht="12.75">
      <c r="O8675" s="62"/>
    </row>
    <row r="8676" ht="12.75">
      <c r="O8676" s="62"/>
    </row>
    <row r="8677" ht="12.75">
      <c r="O8677" s="62"/>
    </row>
    <row r="8678" ht="12.75">
      <c r="O8678" s="62"/>
    </row>
    <row r="8679" ht="12.75">
      <c r="O8679" s="62"/>
    </row>
    <row r="8680" ht="12.75">
      <c r="O8680" s="62"/>
    </row>
    <row r="8681" ht="12.75">
      <c r="O8681" s="62"/>
    </row>
    <row r="8682" ht="12.75">
      <c r="O8682" s="62"/>
    </row>
    <row r="8683" ht="12.75">
      <c r="O8683" s="62"/>
    </row>
    <row r="8684" ht="12.75">
      <c r="O8684" s="62"/>
    </row>
    <row r="8685" ht="12.75">
      <c r="O8685" s="62"/>
    </row>
    <row r="8686" ht="12.75">
      <c r="O8686" s="62"/>
    </row>
    <row r="8687" ht="12.75">
      <c r="O8687" s="62"/>
    </row>
    <row r="8688" ht="12.75">
      <c r="O8688" s="62"/>
    </row>
    <row r="8689" ht="12.75">
      <c r="O8689" s="62"/>
    </row>
    <row r="8690" ht="12.75">
      <c r="O8690" s="62"/>
    </row>
    <row r="8691" ht="12.75">
      <c r="O8691" s="62"/>
    </row>
    <row r="8692" ht="12.75">
      <c r="O8692" s="62"/>
    </row>
    <row r="8693" ht="12.75">
      <c r="O8693" s="62"/>
    </row>
    <row r="8694" ht="12.75">
      <c r="O8694" s="62"/>
    </row>
    <row r="8695" ht="12.75">
      <c r="O8695" s="62"/>
    </row>
    <row r="8696" ht="12.75">
      <c r="O8696" s="62"/>
    </row>
    <row r="8697" ht="12.75">
      <c r="O8697" s="62"/>
    </row>
    <row r="8698" ht="12.75">
      <c r="O8698" s="62"/>
    </row>
    <row r="8699" ht="12.75">
      <c r="O8699" s="62"/>
    </row>
    <row r="8700" ht="12.75">
      <c r="O8700" s="62"/>
    </row>
    <row r="8701" ht="12.75">
      <c r="O8701" s="62"/>
    </row>
    <row r="8702" ht="12.75">
      <c r="O8702" s="62"/>
    </row>
    <row r="8703" ht="12.75">
      <c r="O8703" s="62"/>
    </row>
    <row r="8704" ht="12.75">
      <c r="O8704" s="62"/>
    </row>
    <row r="8705" ht="12.75">
      <c r="O8705" s="62"/>
    </row>
    <row r="8706" ht="12.75">
      <c r="O8706" s="62"/>
    </row>
    <row r="8707" ht="12.75">
      <c r="O8707" s="62"/>
    </row>
    <row r="8708" ht="12.75">
      <c r="O8708" s="62"/>
    </row>
    <row r="8709" ht="12.75">
      <c r="O8709" s="62"/>
    </row>
    <row r="8710" ht="12.75">
      <c r="O8710" s="62"/>
    </row>
    <row r="8711" ht="12.75">
      <c r="O8711" s="62"/>
    </row>
    <row r="8712" ht="12.75">
      <c r="O8712" s="62"/>
    </row>
    <row r="8713" ht="12.75">
      <c r="O8713" s="62"/>
    </row>
    <row r="8714" ht="12.75">
      <c r="O8714" s="62"/>
    </row>
    <row r="8715" ht="12.75">
      <c r="O8715" s="62"/>
    </row>
    <row r="8716" ht="12.75">
      <c r="O8716" s="62"/>
    </row>
    <row r="8717" ht="12.75">
      <c r="O8717" s="62"/>
    </row>
    <row r="8718" ht="12.75">
      <c r="O8718" s="62"/>
    </row>
    <row r="8719" ht="12.75">
      <c r="O8719" s="62"/>
    </row>
    <row r="8720" ht="12.75">
      <c r="O8720" s="62"/>
    </row>
    <row r="8721" ht="12.75">
      <c r="O8721" s="62"/>
    </row>
    <row r="8722" ht="12.75">
      <c r="O8722" s="62"/>
    </row>
    <row r="8723" ht="12.75">
      <c r="O8723" s="62"/>
    </row>
    <row r="8724" ht="12.75">
      <c r="O8724" s="62"/>
    </row>
    <row r="8725" ht="12.75">
      <c r="O8725" s="62"/>
    </row>
    <row r="8726" ht="12.75">
      <c r="O8726" s="62"/>
    </row>
    <row r="8727" ht="12.75">
      <c r="O8727" s="62"/>
    </row>
    <row r="8728" ht="12.75">
      <c r="O8728" s="62"/>
    </row>
    <row r="8729" ht="12.75">
      <c r="O8729" s="62"/>
    </row>
    <row r="8730" ht="12.75">
      <c r="O8730" s="62"/>
    </row>
    <row r="8731" ht="12.75">
      <c r="O8731" s="62"/>
    </row>
    <row r="8732" ht="12.75">
      <c r="O8732" s="62"/>
    </row>
    <row r="8733" ht="12.75">
      <c r="O8733" s="62"/>
    </row>
    <row r="8734" ht="12.75">
      <c r="O8734" s="62"/>
    </row>
    <row r="8735" ht="12.75">
      <c r="O8735" s="62"/>
    </row>
    <row r="8736" ht="12.75">
      <c r="O8736" s="62"/>
    </row>
    <row r="8737" ht="12.75">
      <c r="O8737" s="62"/>
    </row>
    <row r="8738" ht="12.75">
      <c r="O8738" s="62"/>
    </row>
    <row r="8739" ht="12.75">
      <c r="O8739" s="62"/>
    </row>
    <row r="8740" ht="12.75">
      <c r="O8740" s="62"/>
    </row>
    <row r="8741" ht="12.75">
      <c r="O8741" s="62"/>
    </row>
    <row r="8742" ht="12.75">
      <c r="O8742" s="62"/>
    </row>
    <row r="8743" ht="12.75">
      <c r="O8743" s="62"/>
    </row>
    <row r="8744" ht="12.75">
      <c r="O8744" s="62"/>
    </row>
    <row r="8745" ht="12.75">
      <c r="O8745" s="62"/>
    </row>
    <row r="8746" ht="12.75">
      <c r="O8746" s="62"/>
    </row>
    <row r="8747" ht="12.75">
      <c r="O8747" s="62"/>
    </row>
    <row r="8748" ht="12.75">
      <c r="O8748" s="62"/>
    </row>
    <row r="8749" ht="12.75">
      <c r="O8749" s="62"/>
    </row>
    <row r="8750" ht="12.75">
      <c r="O8750" s="62"/>
    </row>
    <row r="8751" ht="12.75">
      <c r="O8751" s="62"/>
    </row>
    <row r="8752" ht="12.75">
      <c r="O8752" s="62"/>
    </row>
    <row r="8753" ht="12.75">
      <c r="O8753" s="62"/>
    </row>
    <row r="8754" ht="12.75">
      <c r="O8754" s="62"/>
    </row>
    <row r="8755" ht="12.75">
      <c r="O8755" s="62"/>
    </row>
    <row r="8756" ht="12.75">
      <c r="O8756" s="62"/>
    </row>
    <row r="8757" ht="12.75">
      <c r="O8757" s="62"/>
    </row>
    <row r="8758" ht="12.75">
      <c r="O8758" s="62"/>
    </row>
    <row r="8759" ht="12.75">
      <c r="O8759" s="62"/>
    </row>
    <row r="8760" ht="12.75">
      <c r="O8760" s="62"/>
    </row>
    <row r="8761" ht="12.75">
      <c r="O8761" s="62"/>
    </row>
    <row r="8762" ht="12.75">
      <c r="O8762" s="62"/>
    </row>
    <row r="8763" ht="12.75">
      <c r="O8763" s="62"/>
    </row>
    <row r="8764" ht="12.75">
      <c r="O8764" s="62"/>
    </row>
    <row r="8765" ht="12.75">
      <c r="O8765" s="62"/>
    </row>
    <row r="8766" ht="12.75">
      <c r="O8766" s="62"/>
    </row>
    <row r="8767" ht="12.75">
      <c r="O8767" s="62"/>
    </row>
    <row r="8768" ht="12.75">
      <c r="O8768" s="62"/>
    </row>
    <row r="8769" ht="12.75">
      <c r="O8769" s="62"/>
    </row>
    <row r="8770" ht="12.75">
      <c r="O8770" s="62"/>
    </row>
    <row r="8771" ht="12.75">
      <c r="O8771" s="62"/>
    </row>
    <row r="8772" ht="12.75">
      <c r="O8772" s="62"/>
    </row>
    <row r="8773" ht="12.75">
      <c r="O8773" s="62"/>
    </row>
    <row r="8774" ht="12.75">
      <c r="O8774" s="62"/>
    </row>
    <row r="8775" ht="12.75">
      <c r="O8775" s="62"/>
    </row>
    <row r="8776" ht="12.75">
      <c r="O8776" s="62"/>
    </row>
    <row r="8777" ht="12.75">
      <c r="O8777" s="62"/>
    </row>
    <row r="8778" ht="12.75">
      <c r="O8778" s="62"/>
    </row>
    <row r="8779" ht="12.75">
      <c r="O8779" s="62"/>
    </row>
    <row r="8780" ht="12.75">
      <c r="O8780" s="62"/>
    </row>
    <row r="8781" ht="12.75">
      <c r="O8781" s="62"/>
    </row>
    <row r="8782" ht="12.75">
      <c r="O8782" s="62"/>
    </row>
    <row r="8783" ht="12.75">
      <c r="O8783" s="62"/>
    </row>
    <row r="8784" ht="12.75">
      <c r="O8784" s="62"/>
    </row>
    <row r="8785" ht="12.75">
      <c r="O8785" s="62"/>
    </row>
    <row r="8786" ht="12.75">
      <c r="O8786" s="62"/>
    </row>
    <row r="8787" ht="12.75">
      <c r="O8787" s="62"/>
    </row>
    <row r="8788" ht="12.75">
      <c r="O8788" s="62"/>
    </row>
    <row r="8789" ht="12.75">
      <c r="O8789" s="62"/>
    </row>
    <row r="8790" ht="12.75">
      <c r="O8790" s="62"/>
    </row>
    <row r="8791" ht="12.75">
      <c r="O8791" s="62"/>
    </row>
    <row r="8792" ht="12.75">
      <c r="O8792" s="62"/>
    </row>
    <row r="8793" ht="12.75">
      <c r="O8793" s="62"/>
    </row>
    <row r="8794" ht="12.75">
      <c r="O8794" s="62"/>
    </row>
    <row r="8795" ht="12.75">
      <c r="O8795" s="62"/>
    </row>
    <row r="8796" ht="12.75">
      <c r="O8796" s="62"/>
    </row>
    <row r="8797" ht="12.75">
      <c r="O8797" s="62"/>
    </row>
    <row r="8798" ht="12.75">
      <c r="O8798" s="62"/>
    </row>
    <row r="8799" ht="12.75">
      <c r="O8799" s="62"/>
    </row>
    <row r="8800" ht="12.75">
      <c r="O8800" s="62"/>
    </row>
    <row r="8801" ht="12.75">
      <c r="O8801" s="62"/>
    </row>
    <row r="8802" ht="12.75">
      <c r="O8802" s="62"/>
    </row>
    <row r="8803" ht="12.75">
      <c r="O8803" s="62"/>
    </row>
    <row r="8804" ht="12.75">
      <c r="O8804" s="62"/>
    </row>
    <row r="8805" ht="12.75">
      <c r="O8805" s="62"/>
    </row>
    <row r="8806" ht="12.75">
      <c r="O8806" s="62"/>
    </row>
    <row r="8807" ht="12.75">
      <c r="O8807" s="62"/>
    </row>
    <row r="8808" ht="12.75">
      <c r="O8808" s="62"/>
    </row>
    <row r="8809" ht="12.75">
      <c r="O8809" s="62"/>
    </row>
    <row r="8810" ht="12.75">
      <c r="O8810" s="62"/>
    </row>
    <row r="8811" ht="12.75">
      <c r="O8811" s="62"/>
    </row>
    <row r="8812" ht="12.75">
      <c r="O8812" s="62"/>
    </row>
    <row r="8813" ht="12.75">
      <c r="O8813" s="62"/>
    </row>
    <row r="8814" ht="12.75">
      <c r="O8814" s="62"/>
    </row>
    <row r="8815" ht="12.75">
      <c r="O8815" s="62"/>
    </row>
    <row r="8816" ht="12.75">
      <c r="O8816" s="62"/>
    </row>
    <row r="8817" ht="12.75">
      <c r="O8817" s="62"/>
    </row>
    <row r="8818" ht="12.75">
      <c r="O8818" s="62"/>
    </row>
    <row r="8819" ht="12.75">
      <c r="O8819" s="62"/>
    </row>
    <row r="8820" ht="12.75">
      <c r="O8820" s="62"/>
    </row>
    <row r="8821" ht="12.75">
      <c r="O8821" s="62"/>
    </row>
    <row r="8822" ht="12.75">
      <c r="O8822" s="62"/>
    </row>
    <row r="8823" ht="12.75">
      <c r="O8823" s="62"/>
    </row>
    <row r="8824" ht="12.75">
      <c r="O8824" s="62"/>
    </row>
    <row r="8825" ht="12.75">
      <c r="O8825" s="62"/>
    </row>
    <row r="8826" ht="12.75">
      <c r="O8826" s="62"/>
    </row>
    <row r="8827" ht="12.75">
      <c r="O8827" s="62"/>
    </row>
    <row r="8828" ht="12.75">
      <c r="O8828" s="62"/>
    </row>
    <row r="8829" ht="12.75">
      <c r="O8829" s="62"/>
    </row>
    <row r="8830" ht="12.75">
      <c r="O8830" s="62"/>
    </row>
    <row r="8831" ht="12.75">
      <c r="O8831" s="62"/>
    </row>
    <row r="8832" ht="12.75">
      <c r="O8832" s="62"/>
    </row>
    <row r="8833" ht="12.75">
      <c r="O8833" s="62"/>
    </row>
    <row r="8834" ht="12.75">
      <c r="O8834" s="62"/>
    </row>
    <row r="8835" ht="12.75">
      <c r="O8835" s="62"/>
    </row>
    <row r="8836" ht="12.75">
      <c r="O8836" s="62"/>
    </row>
    <row r="8837" ht="12.75">
      <c r="O8837" s="62"/>
    </row>
    <row r="8838" ht="12.75">
      <c r="O8838" s="62"/>
    </row>
    <row r="8839" ht="12.75">
      <c r="O8839" s="62"/>
    </row>
    <row r="8840" ht="12.75">
      <c r="O8840" s="62"/>
    </row>
    <row r="8841" ht="12.75">
      <c r="O8841" s="62"/>
    </row>
    <row r="8842" ht="12.75">
      <c r="O8842" s="62"/>
    </row>
    <row r="8843" ht="12.75">
      <c r="O8843" s="62"/>
    </row>
    <row r="8844" ht="12.75">
      <c r="O8844" s="62"/>
    </row>
    <row r="8845" ht="12.75">
      <c r="O8845" s="62"/>
    </row>
    <row r="8846" ht="12.75">
      <c r="O8846" s="62"/>
    </row>
    <row r="8847" ht="12.75">
      <c r="O8847" s="62"/>
    </row>
    <row r="8848" ht="12.75">
      <c r="O8848" s="62"/>
    </row>
    <row r="8849" ht="12.75">
      <c r="O8849" s="62"/>
    </row>
    <row r="8850" ht="12.75">
      <c r="O8850" s="62"/>
    </row>
    <row r="8851" ht="12.75">
      <c r="O8851" s="62"/>
    </row>
    <row r="8852" ht="12.75">
      <c r="O8852" s="62"/>
    </row>
    <row r="8853" ht="12.75">
      <c r="O8853" s="62"/>
    </row>
    <row r="8854" ht="12.75">
      <c r="O8854" s="62"/>
    </row>
    <row r="8855" ht="12.75">
      <c r="O8855" s="62"/>
    </row>
    <row r="8856" ht="12.75">
      <c r="O8856" s="62"/>
    </row>
    <row r="8857" ht="12.75">
      <c r="O8857" s="62"/>
    </row>
    <row r="8858" ht="12.75">
      <c r="O8858" s="62"/>
    </row>
    <row r="8859" ht="12.75">
      <c r="O8859" s="62"/>
    </row>
    <row r="8860" ht="12.75">
      <c r="O8860" s="62"/>
    </row>
    <row r="8861" ht="12.75">
      <c r="O8861" s="62"/>
    </row>
    <row r="8862" ht="12.75">
      <c r="O8862" s="62"/>
    </row>
    <row r="8863" ht="12.75">
      <c r="O8863" s="62"/>
    </row>
    <row r="8864" ht="12.75">
      <c r="O8864" s="62"/>
    </row>
    <row r="8865" ht="12.75">
      <c r="O8865" s="62"/>
    </row>
    <row r="8866" ht="12.75">
      <c r="O8866" s="62"/>
    </row>
    <row r="8867" ht="12.75">
      <c r="O8867" s="62"/>
    </row>
    <row r="8868" ht="12.75">
      <c r="O8868" s="62"/>
    </row>
    <row r="8869" ht="12.75">
      <c r="O8869" s="62"/>
    </row>
    <row r="8870" ht="12.75">
      <c r="O8870" s="62"/>
    </row>
    <row r="8871" ht="12.75">
      <c r="O8871" s="62"/>
    </row>
    <row r="8872" ht="12.75">
      <c r="O8872" s="62"/>
    </row>
    <row r="8873" ht="12.75">
      <c r="O8873" s="62"/>
    </row>
    <row r="8874" ht="12.75">
      <c r="O8874" s="62"/>
    </row>
    <row r="8875" ht="12.75">
      <c r="O8875" s="62"/>
    </row>
    <row r="8876" ht="12.75">
      <c r="O8876" s="62"/>
    </row>
    <row r="8877" ht="12.75">
      <c r="O8877" s="62"/>
    </row>
    <row r="8878" ht="12.75">
      <c r="O8878" s="62"/>
    </row>
    <row r="8879" ht="12.75">
      <c r="O8879" s="62"/>
    </row>
    <row r="8880" ht="12.75">
      <c r="O8880" s="62"/>
    </row>
    <row r="8881" ht="12.75">
      <c r="O8881" s="62"/>
    </row>
    <row r="8882" ht="12.75">
      <c r="O8882" s="62"/>
    </row>
    <row r="8883" ht="12.75">
      <c r="O8883" s="62"/>
    </row>
    <row r="8884" ht="12.75">
      <c r="O8884" s="62"/>
    </row>
    <row r="8885" ht="12.75">
      <c r="O8885" s="62"/>
    </row>
    <row r="8886" ht="12.75">
      <c r="O8886" s="62"/>
    </row>
    <row r="8887" ht="12.75">
      <c r="O8887" s="62"/>
    </row>
    <row r="8888" ht="12.75">
      <c r="O8888" s="62"/>
    </row>
    <row r="8889" ht="12.75">
      <c r="O8889" s="62"/>
    </row>
    <row r="8890" ht="12.75">
      <c r="O8890" s="62"/>
    </row>
    <row r="8891" ht="12.75">
      <c r="O8891" s="62"/>
    </row>
    <row r="8892" ht="12.75">
      <c r="O8892" s="62"/>
    </row>
    <row r="8893" ht="12.75">
      <c r="O8893" s="62"/>
    </row>
    <row r="8894" ht="12.75">
      <c r="O8894" s="62"/>
    </row>
    <row r="8895" ht="12.75">
      <c r="O8895" s="62"/>
    </row>
    <row r="8896" ht="12.75">
      <c r="O8896" s="62"/>
    </row>
    <row r="8897" ht="12.75">
      <c r="O8897" s="62"/>
    </row>
    <row r="8898" ht="12.75">
      <c r="O8898" s="62"/>
    </row>
    <row r="8899" ht="12.75">
      <c r="O8899" s="62"/>
    </row>
    <row r="8900" ht="12.75">
      <c r="O8900" s="62"/>
    </row>
    <row r="8901" ht="12.75">
      <c r="O8901" s="62"/>
    </row>
    <row r="8902" ht="12.75">
      <c r="O8902" s="62"/>
    </row>
    <row r="8903" ht="12.75">
      <c r="O8903" s="62"/>
    </row>
    <row r="8904" ht="12.75">
      <c r="O8904" s="62"/>
    </row>
    <row r="8905" ht="12.75">
      <c r="O8905" s="62"/>
    </row>
    <row r="8906" ht="12.75">
      <c r="O8906" s="62"/>
    </row>
    <row r="8907" ht="12.75">
      <c r="O8907" s="62"/>
    </row>
    <row r="8908" ht="12.75">
      <c r="O8908" s="62"/>
    </row>
    <row r="8909" ht="12.75">
      <c r="O8909" s="62"/>
    </row>
    <row r="8910" ht="12.75">
      <c r="O8910" s="62"/>
    </row>
    <row r="8911" ht="12.75">
      <c r="O8911" s="62"/>
    </row>
    <row r="8912" ht="12.75">
      <c r="O8912" s="62"/>
    </row>
    <row r="8913" ht="12.75">
      <c r="O8913" s="62"/>
    </row>
    <row r="8914" ht="12.75">
      <c r="O8914" s="62"/>
    </row>
    <row r="8915" ht="12.75">
      <c r="O8915" s="62"/>
    </row>
    <row r="8916" ht="12.75">
      <c r="O8916" s="62"/>
    </row>
    <row r="8917" ht="12.75">
      <c r="O8917" s="62"/>
    </row>
    <row r="8918" ht="12.75">
      <c r="O8918" s="62"/>
    </row>
    <row r="8919" ht="12.75">
      <c r="O8919" s="62"/>
    </row>
    <row r="8920" ht="12.75">
      <c r="O8920" s="62"/>
    </row>
    <row r="8921" ht="12.75">
      <c r="O8921" s="62"/>
    </row>
    <row r="8922" ht="12.75">
      <c r="O8922" s="62"/>
    </row>
    <row r="8923" ht="12.75">
      <c r="O8923" s="62"/>
    </row>
    <row r="8924" ht="12.75">
      <c r="O8924" s="62"/>
    </row>
    <row r="8925" ht="12.75">
      <c r="O8925" s="62"/>
    </row>
    <row r="8926" ht="12.75">
      <c r="O8926" s="62"/>
    </row>
    <row r="8927" ht="12.75">
      <c r="O8927" s="62"/>
    </row>
    <row r="8928" ht="12.75">
      <c r="O8928" s="62"/>
    </row>
    <row r="8929" ht="12.75">
      <c r="O8929" s="62"/>
    </row>
    <row r="8930" ht="12.75">
      <c r="O8930" s="62"/>
    </row>
    <row r="8931" ht="12.75">
      <c r="O8931" s="62"/>
    </row>
    <row r="8932" ht="12.75">
      <c r="O8932" s="62"/>
    </row>
    <row r="8933" ht="12.75">
      <c r="O8933" s="62"/>
    </row>
    <row r="8934" ht="12.75">
      <c r="O8934" s="62"/>
    </row>
    <row r="8935" ht="12.75">
      <c r="O8935" s="62"/>
    </row>
    <row r="8936" ht="12.75">
      <c r="O8936" s="62"/>
    </row>
    <row r="8937" ht="12.75">
      <c r="O8937" s="62"/>
    </row>
    <row r="8938" ht="12.75">
      <c r="O8938" s="62"/>
    </row>
    <row r="8939" ht="12.75">
      <c r="O8939" s="62"/>
    </row>
    <row r="8940" ht="12.75">
      <c r="O8940" s="62"/>
    </row>
    <row r="8941" ht="12.75">
      <c r="O8941" s="62"/>
    </row>
    <row r="8942" ht="12.75">
      <c r="O8942" s="62"/>
    </row>
    <row r="8943" ht="12.75">
      <c r="O8943" s="62"/>
    </row>
    <row r="8944" ht="12.75">
      <c r="O8944" s="62"/>
    </row>
    <row r="8945" ht="12.75">
      <c r="O8945" s="62"/>
    </row>
    <row r="8946" ht="12.75">
      <c r="O8946" s="62"/>
    </row>
    <row r="8947" ht="12.75">
      <c r="O8947" s="62"/>
    </row>
    <row r="8948" ht="12.75">
      <c r="O8948" s="62"/>
    </row>
    <row r="8949" ht="12.75">
      <c r="O8949" s="62"/>
    </row>
    <row r="8950" ht="12.75">
      <c r="O8950" s="62"/>
    </row>
    <row r="8951" ht="12.75">
      <c r="O8951" s="62"/>
    </row>
    <row r="8952" ht="12.75">
      <c r="O8952" s="62"/>
    </row>
    <row r="8953" ht="12.75">
      <c r="O8953" s="62"/>
    </row>
    <row r="8954" ht="12.75">
      <c r="O8954" s="62"/>
    </row>
    <row r="8955" ht="12.75">
      <c r="O8955" s="62"/>
    </row>
    <row r="8956" ht="12.75">
      <c r="O8956" s="62"/>
    </row>
    <row r="8957" ht="12.75">
      <c r="O8957" s="62"/>
    </row>
    <row r="8958" ht="12.75">
      <c r="O8958" s="62"/>
    </row>
    <row r="8959" ht="12.75">
      <c r="O8959" s="62"/>
    </row>
    <row r="8960" ht="12.75">
      <c r="O8960" s="62"/>
    </row>
    <row r="8961" ht="12.75">
      <c r="O8961" s="62"/>
    </row>
    <row r="8962" ht="12.75">
      <c r="O8962" s="62"/>
    </row>
    <row r="8963" ht="12.75">
      <c r="O8963" s="62"/>
    </row>
    <row r="8964" ht="12.75">
      <c r="O8964" s="62"/>
    </row>
    <row r="8965" ht="12.75">
      <c r="O8965" s="62"/>
    </row>
    <row r="8966" ht="12.75">
      <c r="O8966" s="62"/>
    </row>
    <row r="8967" ht="12.75">
      <c r="O8967" s="62"/>
    </row>
    <row r="8968" ht="12.75">
      <c r="O8968" s="62"/>
    </row>
    <row r="8969" ht="12.75">
      <c r="O8969" s="62"/>
    </row>
    <row r="8970" ht="12.75">
      <c r="O8970" s="62"/>
    </row>
    <row r="8971" ht="12.75">
      <c r="O8971" s="62"/>
    </row>
    <row r="8972" ht="12.75">
      <c r="O8972" s="62"/>
    </row>
    <row r="8973" ht="12.75">
      <c r="O8973" s="62"/>
    </row>
    <row r="8974" ht="12.75">
      <c r="O8974" s="62"/>
    </row>
    <row r="8975" ht="12.75">
      <c r="O8975" s="62"/>
    </row>
    <row r="8976" ht="12.75">
      <c r="O8976" s="62"/>
    </row>
    <row r="8977" ht="12.75">
      <c r="O8977" s="62"/>
    </row>
    <row r="8978" ht="12.75">
      <c r="O8978" s="62"/>
    </row>
    <row r="8979" ht="12.75">
      <c r="O8979" s="62"/>
    </row>
    <row r="8980" ht="12.75">
      <c r="O8980" s="62"/>
    </row>
    <row r="8981" ht="12.75">
      <c r="O8981" s="62"/>
    </row>
    <row r="8982" ht="12.75">
      <c r="O8982" s="62"/>
    </row>
    <row r="8983" ht="12.75">
      <c r="O8983" s="62"/>
    </row>
    <row r="8984" ht="12.75">
      <c r="O8984" s="62"/>
    </row>
    <row r="8985" ht="12.75">
      <c r="O8985" s="62"/>
    </row>
    <row r="8986" ht="12.75">
      <c r="O8986" s="62"/>
    </row>
    <row r="8987" ht="12.75">
      <c r="O8987" s="62"/>
    </row>
    <row r="8988" ht="12.75">
      <c r="O8988" s="62"/>
    </row>
    <row r="8989" ht="12.75">
      <c r="O8989" s="62"/>
    </row>
    <row r="8990" ht="12.75">
      <c r="O8990" s="62"/>
    </row>
    <row r="8991" ht="12.75">
      <c r="O8991" s="62"/>
    </row>
    <row r="8992" ht="12.75">
      <c r="O8992" s="62"/>
    </row>
    <row r="8993" ht="12.75">
      <c r="O8993" s="62"/>
    </row>
    <row r="8994" ht="12.75">
      <c r="O8994" s="62"/>
    </row>
    <row r="8995" ht="12.75">
      <c r="O8995" s="62"/>
    </row>
    <row r="8996" ht="12.75">
      <c r="O8996" s="62"/>
    </row>
    <row r="8997" ht="12.75">
      <c r="O8997" s="62"/>
    </row>
    <row r="8998" ht="12.75">
      <c r="O8998" s="62"/>
    </row>
    <row r="8999" ht="12.75">
      <c r="O8999" s="62"/>
    </row>
    <row r="9000" ht="12.75">
      <c r="O9000" s="62"/>
    </row>
    <row r="9001" ht="12.75">
      <c r="O9001" s="62"/>
    </row>
    <row r="9002" ht="12.75">
      <c r="O9002" s="62"/>
    </row>
    <row r="9003" ht="12.75">
      <c r="O9003" s="62"/>
    </row>
    <row r="9004" ht="12.75">
      <c r="O9004" s="62"/>
    </row>
    <row r="9005" ht="12.75">
      <c r="O9005" s="62"/>
    </row>
    <row r="9006" ht="12.75">
      <c r="O9006" s="62"/>
    </row>
    <row r="9007" ht="12.75">
      <c r="O9007" s="62"/>
    </row>
    <row r="9008" ht="12.75">
      <c r="O9008" s="62"/>
    </row>
    <row r="9009" ht="12.75">
      <c r="O9009" s="62"/>
    </row>
    <row r="9010" ht="12.75">
      <c r="O9010" s="62"/>
    </row>
    <row r="9011" ht="12.75">
      <c r="O9011" s="62"/>
    </row>
    <row r="9012" ht="12.75">
      <c r="O9012" s="62"/>
    </row>
    <row r="9013" ht="12.75">
      <c r="O9013" s="62"/>
    </row>
    <row r="9014" ht="12.75">
      <c r="O9014" s="62"/>
    </row>
    <row r="9015" ht="12.75">
      <c r="O9015" s="62"/>
    </row>
    <row r="9016" ht="12.75">
      <c r="O9016" s="62"/>
    </row>
    <row r="9017" ht="12.75">
      <c r="O9017" s="62"/>
    </row>
    <row r="9018" ht="12.75">
      <c r="O9018" s="62"/>
    </row>
    <row r="9019" ht="12.75">
      <c r="O9019" s="62"/>
    </row>
    <row r="9020" ht="12.75">
      <c r="O9020" s="62"/>
    </row>
    <row r="9021" ht="12.75">
      <c r="O9021" s="62"/>
    </row>
    <row r="9022" ht="12.75">
      <c r="O9022" s="62"/>
    </row>
    <row r="9023" ht="12.75">
      <c r="O9023" s="62"/>
    </row>
    <row r="9024" ht="12.75">
      <c r="O9024" s="62"/>
    </row>
    <row r="9025" ht="12.75">
      <c r="O9025" s="62"/>
    </row>
    <row r="9026" ht="12.75">
      <c r="O9026" s="62"/>
    </row>
    <row r="9027" ht="12.75">
      <c r="O9027" s="62"/>
    </row>
    <row r="9028" ht="12.75">
      <c r="O9028" s="62"/>
    </row>
    <row r="9029" ht="12.75">
      <c r="O9029" s="62"/>
    </row>
    <row r="9030" ht="12.75">
      <c r="O9030" s="62"/>
    </row>
    <row r="9031" ht="12.75">
      <c r="O9031" s="62"/>
    </row>
    <row r="9032" ht="12.75">
      <c r="O9032" s="62"/>
    </row>
    <row r="9033" ht="12.75">
      <c r="O9033" s="62"/>
    </row>
    <row r="9034" ht="12.75">
      <c r="O9034" s="62"/>
    </row>
    <row r="9035" ht="12.75">
      <c r="O9035" s="62"/>
    </row>
    <row r="9036" ht="12.75">
      <c r="O9036" s="62"/>
    </row>
    <row r="9037" ht="12.75">
      <c r="O9037" s="62"/>
    </row>
    <row r="9038" ht="12.75">
      <c r="O9038" s="62"/>
    </row>
    <row r="9039" ht="12.75">
      <c r="O9039" s="62"/>
    </row>
    <row r="9040" ht="12.75">
      <c r="O9040" s="62"/>
    </row>
    <row r="9041" ht="12.75">
      <c r="O9041" s="62"/>
    </row>
    <row r="9042" ht="12.75">
      <c r="O9042" s="62"/>
    </row>
    <row r="9043" ht="12.75">
      <c r="O9043" s="62"/>
    </row>
    <row r="9044" ht="12.75">
      <c r="O9044" s="62"/>
    </row>
    <row r="9045" ht="12.75">
      <c r="O9045" s="62"/>
    </row>
    <row r="9046" ht="12.75">
      <c r="O9046" s="62"/>
    </row>
    <row r="9047" ht="12.75">
      <c r="O9047" s="62"/>
    </row>
    <row r="9048" ht="12.75">
      <c r="O9048" s="62"/>
    </row>
    <row r="9049" ht="12.75">
      <c r="O9049" s="62"/>
    </row>
    <row r="9050" ht="12.75">
      <c r="O9050" s="62"/>
    </row>
    <row r="9051" ht="12.75">
      <c r="O9051" s="62"/>
    </row>
    <row r="9052" ht="12.75">
      <c r="O9052" s="62"/>
    </row>
    <row r="9053" ht="12.75">
      <c r="O9053" s="62"/>
    </row>
    <row r="9054" ht="12.75">
      <c r="O9054" s="62"/>
    </row>
    <row r="9055" ht="12.75">
      <c r="O9055" s="62"/>
    </row>
    <row r="9056" ht="12.75">
      <c r="O9056" s="62"/>
    </row>
    <row r="9057" ht="12.75">
      <c r="O9057" s="62"/>
    </row>
    <row r="9058" ht="12.75">
      <c r="O9058" s="62"/>
    </row>
    <row r="9059" ht="12.75">
      <c r="O9059" s="62"/>
    </row>
    <row r="9060" ht="12.75">
      <c r="O9060" s="62"/>
    </row>
    <row r="9061" ht="12.75">
      <c r="O9061" s="62"/>
    </row>
    <row r="9062" ht="12.75">
      <c r="O9062" s="62"/>
    </row>
    <row r="9063" ht="12.75">
      <c r="O9063" s="62"/>
    </row>
    <row r="9064" ht="12.75">
      <c r="O9064" s="62"/>
    </row>
    <row r="9065" ht="12.75">
      <c r="O9065" s="62"/>
    </row>
    <row r="9066" ht="12.75">
      <c r="O9066" s="62"/>
    </row>
    <row r="9067" ht="12.75">
      <c r="O9067" s="62"/>
    </row>
    <row r="9068" ht="12.75">
      <c r="O9068" s="62"/>
    </row>
    <row r="9069" ht="12.75">
      <c r="O9069" s="62"/>
    </row>
    <row r="9070" ht="12.75">
      <c r="O9070" s="62"/>
    </row>
    <row r="9071" ht="12.75">
      <c r="O9071" s="62"/>
    </row>
    <row r="9072" ht="12.75">
      <c r="O9072" s="62"/>
    </row>
    <row r="9073" ht="12.75">
      <c r="O9073" s="62"/>
    </row>
    <row r="9074" ht="12.75">
      <c r="O9074" s="62"/>
    </row>
    <row r="9075" ht="12.75">
      <c r="O9075" s="62"/>
    </row>
    <row r="9076" ht="12.75">
      <c r="O9076" s="62"/>
    </row>
    <row r="9077" ht="12.75">
      <c r="O9077" s="62"/>
    </row>
    <row r="9078" ht="12.75">
      <c r="O9078" s="62"/>
    </row>
    <row r="9079" ht="12.75">
      <c r="O9079" s="62"/>
    </row>
    <row r="9080" ht="12.75">
      <c r="O9080" s="62"/>
    </row>
    <row r="9081" ht="12.75">
      <c r="O9081" s="62"/>
    </row>
    <row r="9082" ht="12.75">
      <c r="O9082" s="62"/>
    </row>
    <row r="9083" ht="12.75">
      <c r="O9083" s="62"/>
    </row>
    <row r="9084" ht="12.75">
      <c r="O9084" s="62"/>
    </row>
    <row r="9085" ht="12.75">
      <c r="O9085" s="62"/>
    </row>
    <row r="9086" ht="12.75">
      <c r="O9086" s="62"/>
    </row>
    <row r="9087" ht="12.75">
      <c r="O9087" s="62"/>
    </row>
    <row r="9088" ht="12.75">
      <c r="O9088" s="62"/>
    </row>
    <row r="9089" ht="12.75">
      <c r="O9089" s="62"/>
    </row>
    <row r="9090" ht="12.75">
      <c r="O9090" s="62"/>
    </row>
    <row r="9091" ht="12.75">
      <c r="O9091" s="62"/>
    </row>
    <row r="9092" ht="12.75">
      <c r="O9092" s="62"/>
    </row>
    <row r="9093" ht="12.75">
      <c r="O9093" s="62"/>
    </row>
    <row r="9094" ht="12.75">
      <c r="O9094" s="62"/>
    </row>
    <row r="9095" ht="12.75">
      <c r="O9095" s="62"/>
    </row>
    <row r="9096" ht="12.75">
      <c r="O9096" s="62"/>
    </row>
    <row r="9097" ht="12.75">
      <c r="O9097" s="62"/>
    </row>
    <row r="9098" ht="12.75">
      <c r="O9098" s="62"/>
    </row>
    <row r="9099" ht="12.75">
      <c r="O9099" s="62"/>
    </row>
    <row r="9100" ht="12.75">
      <c r="O9100" s="62"/>
    </row>
    <row r="9101" ht="12.75">
      <c r="O9101" s="62"/>
    </row>
    <row r="9102" ht="12.75">
      <c r="O9102" s="62"/>
    </row>
    <row r="9103" ht="12.75">
      <c r="O9103" s="62"/>
    </row>
    <row r="9104" ht="12.75">
      <c r="O9104" s="62"/>
    </row>
    <row r="9105" ht="12.75">
      <c r="O9105" s="62"/>
    </row>
    <row r="9106" ht="12.75">
      <c r="O9106" s="62"/>
    </row>
    <row r="9107" ht="12.75">
      <c r="O9107" s="62"/>
    </row>
    <row r="9108" ht="12.75">
      <c r="O9108" s="62"/>
    </row>
    <row r="9109" ht="12.75">
      <c r="O9109" s="62"/>
    </row>
    <row r="9110" ht="12.75">
      <c r="O9110" s="62"/>
    </row>
    <row r="9111" ht="12.75">
      <c r="O9111" s="62"/>
    </row>
    <row r="9112" ht="12.75">
      <c r="O9112" s="62"/>
    </row>
    <row r="9113" ht="12.75">
      <c r="O9113" s="62"/>
    </row>
    <row r="9114" ht="12.75">
      <c r="O9114" s="62"/>
    </row>
    <row r="9115" ht="12.75">
      <c r="O9115" s="62"/>
    </row>
    <row r="9116" ht="12.75">
      <c r="O9116" s="62"/>
    </row>
    <row r="9117" ht="12.75">
      <c r="O9117" s="62"/>
    </row>
    <row r="9118" ht="12.75">
      <c r="O9118" s="62"/>
    </row>
    <row r="9119" ht="12.75">
      <c r="O9119" s="62"/>
    </row>
    <row r="9120" ht="12.75">
      <c r="O9120" s="62"/>
    </row>
    <row r="9121" ht="12.75">
      <c r="O9121" s="62"/>
    </row>
    <row r="9122" ht="12.75">
      <c r="O9122" s="62"/>
    </row>
    <row r="9123" ht="12.75">
      <c r="O9123" s="62"/>
    </row>
    <row r="9124" ht="12.75">
      <c r="O9124" s="62"/>
    </row>
    <row r="9125" ht="12.75">
      <c r="O9125" s="62"/>
    </row>
    <row r="9126" ht="12.75">
      <c r="O9126" s="62"/>
    </row>
    <row r="9127" ht="12.75">
      <c r="O9127" s="62"/>
    </row>
    <row r="9128" ht="12.75">
      <c r="O9128" s="62"/>
    </row>
    <row r="9129" ht="12.75">
      <c r="O9129" s="62"/>
    </row>
    <row r="9130" ht="12.75">
      <c r="O9130" s="62"/>
    </row>
    <row r="9131" ht="12.75">
      <c r="O9131" s="62"/>
    </row>
    <row r="9132" ht="12.75">
      <c r="O9132" s="62"/>
    </row>
    <row r="9133" ht="12.75">
      <c r="O9133" s="62"/>
    </row>
    <row r="9134" ht="12.75">
      <c r="O9134" s="62"/>
    </row>
    <row r="9135" ht="12.75">
      <c r="O9135" s="62"/>
    </row>
    <row r="9136" ht="12.75">
      <c r="O9136" s="62"/>
    </row>
    <row r="9137" ht="12.75">
      <c r="O9137" s="62"/>
    </row>
    <row r="9138" ht="12.75">
      <c r="O9138" s="62"/>
    </row>
    <row r="9139" ht="12.75">
      <c r="O9139" s="62"/>
    </row>
    <row r="9140" ht="12.75">
      <c r="O9140" s="62"/>
    </row>
    <row r="9141" ht="12.75">
      <c r="O9141" s="62"/>
    </row>
    <row r="9142" ht="12.75">
      <c r="O9142" s="62"/>
    </row>
    <row r="9143" ht="12.75">
      <c r="O9143" s="62"/>
    </row>
    <row r="9144" ht="12.75">
      <c r="O9144" s="62"/>
    </row>
    <row r="9145" ht="12.75">
      <c r="O9145" s="62"/>
    </row>
    <row r="9146" ht="12.75">
      <c r="O9146" s="62"/>
    </row>
    <row r="9147" ht="12.75">
      <c r="O9147" s="62"/>
    </row>
    <row r="9148" ht="12.75">
      <c r="O9148" s="62"/>
    </row>
    <row r="9149" ht="12.75">
      <c r="O9149" s="62"/>
    </row>
    <row r="9150" ht="12.75">
      <c r="O9150" s="62"/>
    </row>
    <row r="9151" ht="12.75">
      <c r="O9151" s="62"/>
    </row>
    <row r="9152" ht="12.75">
      <c r="O9152" s="62"/>
    </row>
    <row r="9153" ht="12.75">
      <c r="O9153" s="62"/>
    </row>
    <row r="9154" ht="12.75">
      <c r="O9154" s="62"/>
    </row>
    <row r="9155" ht="12.75">
      <c r="O9155" s="62"/>
    </row>
    <row r="9156" ht="12.75">
      <c r="O9156" s="62"/>
    </row>
    <row r="9157" ht="12.75">
      <c r="O9157" s="62"/>
    </row>
    <row r="9158" ht="12.75">
      <c r="O9158" s="62"/>
    </row>
    <row r="9159" ht="12.75">
      <c r="O9159" s="62"/>
    </row>
    <row r="9160" ht="12.75">
      <c r="O9160" s="62"/>
    </row>
    <row r="9161" ht="12.75">
      <c r="O9161" s="62"/>
    </row>
    <row r="9162" ht="12.75">
      <c r="O9162" s="62"/>
    </row>
    <row r="9163" ht="12.75">
      <c r="O9163" s="62"/>
    </row>
    <row r="9164" ht="12.75">
      <c r="O9164" s="62"/>
    </row>
    <row r="9165" ht="12.75">
      <c r="O9165" s="62"/>
    </row>
    <row r="9166" ht="12.75">
      <c r="O9166" s="62"/>
    </row>
    <row r="9167" ht="12.75">
      <c r="O9167" s="62"/>
    </row>
    <row r="9168" ht="12.75">
      <c r="O9168" s="62"/>
    </row>
    <row r="9169" ht="12.75">
      <c r="O9169" s="62"/>
    </row>
    <row r="9170" ht="12.75">
      <c r="O9170" s="62"/>
    </row>
    <row r="9171" ht="12.75">
      <c r="O9171" s="62"/>
    </row>
    <row r="9172" ht="12.75">
      <c r="O9172" s="62"/>
    </row>
    <row r="9173" ht="12.75">
      <c r="O9173" s="62"/>
    </row>
    <row r="9174" ht="12.75">
      <c r="O9174" s="62"/>
    </row>
    <row r="9175" ht="12.75">
      <c r="O9175" s="62"/>
    </row>
    <row r="9176" ht="12.75">
      <c r="O9176" s="62"/>
    </row>
    <row r="9177" ht="12.75">
      <c r="O9177" s="62"/>
    </row>
    <row r="9178" ht="12.75">
      <c r="O9178" s="62"/>
    </row>
    <row r="9179" ht="12.75">
      <c r="O9179" s="62"/>
    </row>
    <row r="9180" ht="12.75">
      <c r="O9180" s="62"/>
    </row>
    <row r="9181" ht="12.75">
      <c r="O9181" s="62"/>
    </row>
    <row r="9182" ht="12.75">
      <c r="O9182" s="62"/>
    </row>
    <row r="9183" ht="12.75">
      <c r="O9183" s="62"/>
    </row>
    <row r="9184" ht="12.75">
      <c r="O9184" s="62"/>
    </row>
    <row r="9185" ht="12.75">
      <c r="O9185" s="62"/>
    </row>
    <row r="9186" ht="12.75">
      <c r="O9186" s="62"/>
    </row>
    <row r="9187" ht="12.75">
      <c r="O9187" s="62"/>
    </row>
    <row r="9188" ht="12.75">
      <c r="O9188" s="62"/>
    </row>
    <row r="9189" ht="12.75">
      <c r="O9189" s="62"/>
    </row>
    <row r="9190" ht="12.75">
      <c r="O9190" s="62"/>
    </row>
    <row r="9191" ht="12.75">
      <c r="O9191" s="62"/>
    </row>
    <row r="9192" ht="12.75">
      <c r="O9192" s="62"/>
    </row>
    <row r="9193" ht="12.75">
      <c r="O9193" s="62"/>
    </row>
    <row r="9194" ht="12.75">
      <c r="O9194" s="62"/>
    </row>
    <row r="9195" ht="12.75">
      <c r="O9195" s="62"/>
    </row>
    <row r="9196" ht="12.75">
      <c r="O9196" s="62"/>
    </row>
    <row r="9197" ht="12.75">
      <c r="O9197" s="62"/>
    </row>
    <row r="9198" ht="12.75">
      <c r="O9198" s="62"/>
    </row>
    <row r="9199" ht="12.75">
      <c r="O9199" s="62"/>
    </row>
    <row r="9200" ht="12.75">
      <c r="O9200" s="62"/>
    </row>
    <row r="9201" ht="12.75">
      <c r="O9201" s="62"/>
    </row>
    <row r="9202" ht="12.75">
      <c r="O9202" s="62"/>
    </row>
    <row r="9203" ht="12.75">
      <c r="O9203" s="62"/>
    </row>
    <row r="9204" ht="12.75">
      <c r="O9204" s="62"/>
    </row>
    <row r="9205" ht="12.75">
      <c r="O9205" s="62"/>
    </row>
    <row r="9206" ht="12.75">
      <c r="O9206" s="62"/>
    </row>
    <row r="9207" ht="12.75">
      <c r="O9207" s="62"/>
    </row>
    <row r="9208" ht="12.75">
      <c r="O9208" s="62"/>
    </row>
    <row r="9209" ht="12.75">
      <c r="O9209" s="62"/>
    </row>
    <row r="9210" ht="12.75">
      <c r="O9210" s="62"/>
    </row>
    <row r="9211" ht="12.75">
      <c r="O9211" s="62"/>
    </row>
    <row r="9212" ht="12.75">
      <c r="O9212" s="62"/>
    </row>
    <row r="9213" ht="12.75">
      <c r="O9213" s="62"/>
    </row>
    <row r="9214" ht="12.75">
      <c r="O9214" s="62"/>
    </row>
    <row r="9215" ht="12.75">
      <c r="O9215" s="62"/>
    </row>
    <row r="9216" ht="12.75">
      <c r="O9216" s="62"/>
    </row>
    <row r="9217" ht="12.75">
      <c r="O9217" s="62"/>
    </row>
    <row r="9218" ht="12.75">
      <c r="O9218" s="62"/>
    </row>
    <row r="9219" ht="12.75">
      <c r="O9219" s="62"/>
    </row>
    <row r="9220" ht="12.75">
      <c r="O9220" s="62"/>
    </row>
    <row r="9221" ht="12.75">
      <c r="O9221" s="62"/>
    </row>
    <row r="9222" ht="12.75">
      <c r="O9222" s="62"/>
    </row>
    <row r="9223" ht="12.75">
      <c r="O9223" s="62"/>
    </row>
    <row r="9224" ht="12.75">
      <c r="O9224" s="62"/>
    </row>
    <row r="9225" ht="12.75">
      <c r="O9225" s="62"/>
    </row>
    <row r="9226" ht="12.75">
      <c r="O9226" s="62"/>
    </row>
    <row r="9227" ht="12.75">
      <c r="O9227" s="62"/>
    </row>
    <row r="9228" ht="12.75">
      <c r="O9228" s="62"/>
    </row>
    <row r="9229" ht="12.75">
      <c r="O9229" s="62"/>
    </row>
    <row r="9230" ht="12.75">
      <c r="O9230" s="62"/>
    </row>
    <row r="9231" ht="12.75">
      <c r="O9231" s="62"/>
    </row>
    <row r="9232" ht="12.75">
      <c r="O9232" s="62"/>
    </row>
    <row r="9233" ht="12.75">
      <c r="O9233" s="62"/>
    </row>
    <row r="9234" ht="12.75">
      <c r="O9234" s="62"/>
    </row>
    <row r="9235" ht="12.75">
      <c r="O9235" s="62"/>
    </row>
    <row r="9236" ht="12.75">
      <c r="O9236" s="62"/>
    </row>
    <row r="9237" ht="12.75">
      <c r="O9237" s="62"/>
    </row>
    <row r="9238" ht="12.75">
      <c r="O9238" s="62"/>
    </row>
    <row r="9239" ht="12.75">
      <c r="O9239" s="62"/>
    </row>
    <row r="9240" ht="12.75">
      <c r="O9240" s="62"/>
    </row>
    <row r="9241" ht="12.75">
      <c r="O9241" s="62"/>
    </row>
    <row r="9242" ht="12.75">
      <c r="O9242" s="62"/>
    </row>
    <row r="9243" ht="12.75">
      <c r="O9243" s="62"/>
    </row>
    <row r="9244" ht="12.75">
      <c r="O9244" s="62"/>
    </row>
    <row r="9245" ht="12.75">
      <c r="O9245" s="62"/>
    </row>
    <row r="9246" ht="12.75">
      <c r="O9246" s="62"/>
    </row>
    <row r="9247" ht="12.75">
      <c r="O9247" s="62"/>
    </row>
    <row r="9248" ht="12.75">
      <c r="O9248" s="62"/>
    </row>
    <row r="9249" ht="12.75">
      <c r="O9249" s="62"/>
    </row>
    <row r="9250" ht="12.75">
      <c r="O9250" s="62"/>
    </row>
    <row r="9251" ht="12.75">
      <c r="O9251" s="62"/>
    </row>
    <row r="9252" ht="12.75">
      <c r="O9252" s="62"/>
    </row>
    <row r="9253" ht="12.75">
      <c r="O9253" s="62"/>
    </row>
    <row r="9254" ht="12.75">
      <c r="O9254" s="62"/>
    </row>
    <row r="9255" ht="12.75">
      <c r="O9255" s="62"/>
    </row>
    <row r="9256" ht="12.75">
      <c r="O9256" s="62"/>
    </row>
    <row r="9257" ht="12.75">
      <c r="O9257" s="62"/>
    </row>
    <row r="9258" ht="12.75">
      <c r="O9258" s="62"/>
    </row>
    <row r="9259" ht="12.75">
      <c r="O9259" s="62"/>
    </row>
    <row r="9260" ht="12.75">
      <c r="O9260" s="62"/>
    </row>
    <row r="9261" ht="12.75">
      <c r="O9261" s="62"/>
    </row>
    <row r="9262" ht="12.75">
      <c r="O9262" s="62"/>
    </row>
    <row r="9263" ht="12.75">
      <c r="O9263" s="62"/>
    </row>
    <row r="9264" ht="12.75">
      <c r="O9264" s="62"/>
    </row>
    <row r="9265" ht="12.75">
      <c r="O9265" s="62"/>
    </row>
    <row r="9266" ht="12.75">
      <c r="O9266" s="62"/>
    </row>
    <row r="9267" ht="12.75">
      <c r="O9267" s="62"/>
    </row>
    <row r="9268" ht="12.75">
      <c r="O9268" s="62"/>
    </row>
    <row r="9269" ht="12.75">
      <c r="O9269" s="62"/>
    </row>
    <row r="9270" ht="12.75">
      <c r="O9270" s="62"/>
    </row>
    <row r="9271" ht="12.75">
      <c r="O9271" s="62"/>
    </row>
    <row r="9272" ht="12.75">
      <c r="O9272" s="62"/>
    </row>
    <row r="9273" ht="12.75">
      <c r="O9273" s="62"/>
    </row>
    <row r="9274" ht="12.75">
      <c r="O9274" s="62"/>
    </row>
    <row r="9275" ht="12.75">
      <c r="O9275" s="62"/>
    </row>
    <row r="9276" ht="12.75">
      <c r="O9276" s="62"/>
    </row>
    <row r="9277" ht="12.75">
      <c r="O9277" s="62"/>
    </row>
    <row r="9278" ht="12.75">
      <c r="O9278" s="62"/>
    </row>
    <row r="9279" ht="12.75">
      <c r="O9279" s="62"/>
    </row>
    <row r="9280" ht="12.75">
      <c r="O9280" s="62"/>
    </row>
    <row r="9281" ht="12.75">
      <c r="O9281" s="62"/>
    </row>
    <row r="9282" ht="12.75">
      <c r="O9282" s="62"/>
    </row>
    <row r="9283" ht="12.75">
      <c r="O9283" s="62"/>
    </row>
    <row r="9284" ht="12.75">
      <c r="O9284" s="62"/>
    </row>
    <row r="9285" ht="12.75">
      <c r="O9285" s="62"/>
    </row>
    <row r="9286" ht="12.75">
      <c r="O9286" s="62"/>
    </row>
    <row r="9287" ht="12.75">
      <c r="O9287" s="62"/>
    </row>
    <row r="9288" ht="12.75">
      <c r="O9288" s="62"/>
    </row>
    <row r="9289" ht="12.75">
      <c r="O9289" s="62"/>
    </row>
    <row r="9290" ht="12.75">
      <c r="O9290" s="62"/>
    </row>
    <row r="9291" ht="12.75">
      <c r="O9291" s="62"/>
    </row>
    <row r="9292" ht="12.75">
      <c r="O9292" s="62"/>
    </row>
    <row r="9293" ht="12.75">
      <c r="O9293" s="62"/>
    </row>
    <row r="9294" ht="12.75">
      <c r="O9294" s="62"/>
    </row>
    <row r="9295" ht="12.75">
      <c r="O9295" s="62"/>
    </row>
    <row r="9296" ht="12.75">
      <c r="O9296" s="62"/>
    </row>
    <row r="9297" ht="12.75">
      <c r="O9297" s="62"/>
    </row>
    <row r="9298" ht="12.75">
      <c r="O9298" s="62"/>
    </row>
    <row r="9299" ht="12.75">
      <c r="O9299" s="62"/>
    </row>
    <row r="9300" ht="12.75">
      <c r="O9300" s="62"/>
    </row>
    <row r="9301" ht="12.75">
      <c r="O9301" s="62"/>
    </row>
    <row r="9302" ht="12.75">
      <c r="O9302" s="62"/>
    </row>
    <row r="9303" ht="12.75">
      <c r="O9303" s="62"/>
    </row>
    <row r="9304" ht="12.75">
      <c r="O9304" s="62"/>
    </row>
    <row r="9305" ht="12.75">
      <c r="O9305" s="62"/>
    </row>
    <row r="9306" ht="12.75">
      <c r="O9306" s="62"/>
    </row>
    <row r="9307" ht="12.75">
      <c r="O9307" s="62"/>
    </row>
    <row r="9308" ht="12.75">
      <c r="O9308" s="62"/>
    </row>
    <row r="9309" ht="12.75">
      <c r="O9309" s="62"/>
    </row>
    <row r="9310" ht="12.75">
      <c r="O9310" s="62"/>
    </row>
    <row r="9311" ht="12.75">
      <c r="O9311" s="62"/>
    </row>
    <row r="9312" ht="12.75">
      <c r="O9312" s="62"/>
    </row>
    <row r="9313" ht="12.75">
      <c r="O9313" s="62"/>
    </row>
    <row r="9314" ht="12.75">
      <c r="O9314" s="62"/>
    </row>
    <row r="9315" ht="12.75">
      <c r="O9315" s="62"/>
    </row>
    <row r="9316" ht="12.75">
      <c r="O9316" s="62"/>
    </row>
    <row r="9317" ht="12.75">
      <c r="O9317" s="62"/>
    </row>
    <row r="9318" ht="12.75">
      <c r="O9318" s="62"/>
    </row>
    <row r="9319" ht="12.75">
      <c r="O9319" s="62"/>
    </row>
    <row r="9320" ht="12.75">
      <c r="O9320" s="62"/>
    </row>
    <row r="9321" ht="12.75">
      <c r="O9321" s="62"/>
    </row>
    <row r="9322" ht="12.75">
      <c r="O9322" s="62"/>
    </row>
    <row r="9323" ht="12.75">
      <c r="O9323" s="62"/>
    </row>
    <row r="9324" ht="12.75">
      <c r="O9324" s="62"/>
    </row>
    <row r="9325" ht="12.75">
      <c r="O9325" s="62"/>
    </row>
    <row r="9326" ht="12.75">
      <c r="O9326" s="62"/>
    </row>
    <row r="9327" ht="12.75">
      <c r="O9327" s="62"/>
    </row>
    <row r="9328" ht="12.75">
      <c r="O9328" s="62"/>
    </row>
    <row r="9329" ht="12.75">
      <c r="O9329" s="62"/>
    </row>
    <row r="9330" ht="12.75">
      <c r="O9330" s="62"/>
    </row>
    <row r="9331" ht="12.75">
      <c r="O9331" s="62"/>
    </row>
    <row r="9332" ht="12.75">
      <c r="O9332" s="62"/>
    </row>
    <row r="9333" ht="12.75">
      <c r="O9333" s="62"/>
    </row>
    <row r="9334" ht="12.75">
      <c r="O9334" s="62"/>
    </row>
    <row r="9335" ht="12.75">
      <c r="O9335" s="62"/>
    </row>
    <row r="9336" ht="12.75">
      <c r="O9336" s="62"/>
    </row>
    <row r="9337" ht="12.75">
      <c r="O9337" s="62"/>
    </row>
    <row r="9338" ht="12.75">
      <c r="O9338" s="62"/>
    </row>
    <row r="9339" ht="12.75">
      <c r="O9339" s="62"/>
    </row>
    <row r="9340" ht="12.75">
      <c r="O9340" s="62"/>
    </row>
    <row r="9341" ht="12.75">
      <c r="O9341" s="62"/>
    </row>
    <row r="9342" ht="12.75">
      <c r="O9342" s="62"/>
    </row>
    <row r="9343" ht="12.75">
      <c r="O9343" s="62"/>
    </row>
    <row r="9344" ht="12.75">
      <c r="O9344" s="62"/>
    </row>
    <row r="9345" ht="12.75">
      <c r="O9345" s="62"/>
    </row>
    <row r="9346" ht="12.75">
      <c r="O9346" s="62"/>
    </row>
    <row r="9347" ht="12.75">
      <c r="O9347" s="62"/>
    </row>
    <row r="9348" ht="12.75">
      <c r="O9348" s="62"/>
    </row>
    <row r="9349" ht="12.75">
      <c r="O9349" s="62"/>
    </row>
    <row r="9350" ht="12.75">
      <c r="O9350" s="62"/>
    </row>
    <row r="9351" ht="12.75">
      <c r="O9351" s="62"/>
    </row>
    <row r="9352" ht="12.75">
      <c r="O9352" s="62"/>
    </row>
    <row r="9353" ht="12.75">
      <c r="O9353" s="62"/>
    </row>
    <row r="9354" ht="12.75">
      <c r="O9354" s="62"/>
    </row>
    <row r="9355" ht="12.75">
      <c r="O9355" s="62"/>
    </row>
    <row r="9356" ht="12.75">
      <c r="O9356" s="62"/>
    </row>
    <row r="9357" ht="12.75">
      <c r="O9357" s="62"/>
    </row>
    <row r="9358" ht="12.75">
      <c r="O9358" s="62"/>
    </row>
    <row r="9359" ht="12.75">
      <c r="O9359" s="62"/>
    </row>
    <row r="9360" ht="12.75">
      <c r="O9360" s="62"/>
    </row>
    <row r="9361" ht="12.75">
      <c r="O9361" s="62"/>
    </row>
    <row r="9362" ht="12.75">
      <c r="O9362" s="62"/>
    </row>
    <row r="9363" ht="12.75">
      <c r="O9363" s="62"/>
    </row>
    <row r="9364" ht="12.75">
      <c r="O9364" s="62"/>
    </row>
    <row r="9365" ht="12.75">
      <c r="O9365" s="62"/>
    </row>
    <row r="9366" ht="12.75">
      <c r="O9366" s="62"/>
    </row>
    <row r="9367" ht="12.75">
      <c r="O9367" s="62"/>
    </row>
    <row r="9368" ht="12.75">
      <c r="O9368" s="62"/>
    </row>
    <row r="9369" ht="12.75">
      <c r="O9369" s="62"/>
    </row>
    <row r="9370" ht="12.75">
      <c r="O9370" s="62"/>
    </row>
    <row r="9371" ht="12.75">
      <c r="O9371" s="62"/>
    </row>
    <row r="9372" ht="12.75">
      <c r="O9372" s="62"/>
    </row>
    <row r="9373" ht="12.75">
      <c r="O9373" s="62"/>
    </row>
    <row r="9374" ht="12.75">
      <c r="O9374" s="62"/>
    </row>
    <row r="9375" ht="12.75">
      <c r="O9375" s="62"/>
    </row>
    <row r="9376" ht="12.75">
      <c r="O9376" s="62"/>
    </row>
    <row r="9377" ht="12.75">
      <c r="O9377" s="62"/>
    </row>
    <row r="9378" ht="12.75">
      <c r="O9378" s="62"/>
    </row>
    <row r="9379" ht="12.75">
      <c r="O9379" s="62"/>
    </row>
    <row r="9380" ht="12.75">
      <c r="O9380" s="62"/>
    </row>
    <row r="9381" ht="12.75">
      <c r="O9381" s="62"/>
    </row>
    <row r="9382" ht="12.75">
      <c r="O9382" s="62"/>
    </row>
    <row r="9383" ht="12.75">
      <c r="O9383" s="62"/>
    </row>
    <row r="9384" ht="12.75">
      <c r="O9384" s="62"/>
    </row>
    <row r="9385" ht="12.75">
      <c r="O9385" s="62"/>
    </row>
    <row r="9386" ht="12.75">
      <c r="O9386" s="62"/>
    </row>
    <row r="9387" ht="12.75">
      <c r="O9387" s="62"/>
    </row>
    <row r="9388" ht="12.75">
      <c r="O9388" s="62"/>
    </row>
    <row r="9389" ht="12.75">
      <c r="O9389" s="62"/>
    </row>
    <row r="9390" ht="12.75">
      <c r="O9390" s="62"/>
    </row>
    <row r="9391" ht="12.75">
      <c r="O9391" s="62"/>
    </row>
    <row r="9392" ht="12.75">
      <c r="O9392" s="62"/>
    </row>
    <row r="9393" ht="12.75">
      <c r="O9393" s="62"/>
    </row>
    <row r="9394" ht="12.75">
      <c r="O9394" s="62"/>
    </row>
    <row r="9395" ht="12.75">
      <c r="O9395" s="62"/>
    </row>
    <row r="9396" ht="12.75">
      <c r="O9396" s="62"/>
    </row>
    <row r="9397" ht="12.75">
      <c r="O9397" s="62"/>
    </row>
    <row r="9398" ht="12.75">
      <c r="O9398" s="62"/>
    </row>
    <row r="9399" ht="12.75">
      <c r="O9399" s="62"/>
    </row>
    <row r="9400" ht="12.75">
      <c r="O9400" s="62"/>
    </row>
    <row r="9401" ht="12.75">
      <c r="O9401" s="62"/>
    </row>
    <row r="9402" ht="12.75">
      <c r="O9402" s="62"/>
    </row>
    <row r="9403" ht="12.75">
      <c r="O9403" s="62"/>
    </row>
    <row r="9404" ht="12.75">
      <c r="O9404" s="62"/>
    </row>
    <row r="9405" ht="12.75">
      <c r="O9405" s="62"/>
    </row>
    <row r="9406" ht="12.75">
      <c r="O9406" s="62"/>
    </row>
    <row r="9407" ht="12.75">
      <c r="O9407" s="62"/>
    </row>
    <row r="9408" ht="12.75">
      <c r="O9408" s="62"/>
    </row>
    <row r="9409" ht="12.75">
      <c r="O9409" s="62"/>
    </row>
    <row r="9410" ht="12.75">
      <c r="O9410" s="62"/>
    </row>
    <row r="9411" ht="12.75">
      <c r="O9411" s="62"/>
    </row>
    <row r="9412" ht="12.75">
      <c r="O9412" s="62"/>
    </row>
    <row r="9413" ht="12.75">
      <c r="O9413" s="62"/>
    </row>
    <row r="9414" ht="12.75">
      <c r="O9414" s="62"/>
    </row>
    <row r="9415" ht="12.75">
      <c r="O9415" s="62"/>
    </row>
    <row r="9416" ht="12.75">
      <c r="O9416" s="62"/>
    </row>
    <row r="9417" ht="12.75">
      <c r="O9417" s="62"/>
    </row>
    <row r="9418" ht="12.75">
      <c r="O9418" s="62"/>
    </row>
    <row r="9419" ht="12.75">
      <c r="O9419" s="62"/>
    </row>
    <row r="9420" ht="12.75">
      <c r="O9420" s="62"/>
    </row>
    <row r="9421" ht="12.75">
      <c r="O9421" s="62"/>
    </row>
    <row r="9422" ht="12.75">
      <c r="O9422" s="62"/>
    </row>
    <row r="9423" ht="12.75">
      <c r="O9423" s="62"/>
    </row>
    <row r="9424" ht="12.75">
      <c r="O9424" s="62"/>
    </row>
    <row r="9425" ht="12.75">
      <c r="O9425" s="62"/>
    </row>
    <row r="9426" ht="12.75">
      <c r="O9426" s="62"/>
    </row>
    <row r="9427" ht="12.75">
      <c r="O9427" s="62"/>
    </row>
    <row r="9428" ht="12.75">
      <c r="O9428" s="62"/>
    </row>
    <row r="9429" ht="12.75">
      <c r="O9429" s="62"/>
    </row>
    <row r="9430" ht="12.75">
      <c r="O9430" s="62"/>
    </row>
    <row r="9431" ht="12.75">
      <c r="O9431" s="62"/>
    </row>
    <row r="9432" ht="12.75">
      <c r="O9432" s="62"/>
    </row>
    <row r="9433" ht="12.75">
      <c r="O9433" s="62"/>
    </row>
    <row r="9434" ht="12.75">
      <c r="O9434" s="62"/>
    </row>
    <row r="9435" ht="12.75">
      <c r="O9435" s="62"/>
    </row>
    <row r="9436" ht="12.75">
      <c r="O9436" s="62"/>
    </row>
    <row r="9437" ht="12.75">
      <c r="O9437" s="62"/>
    </row>
    <row r="9438" ht="12.75">
      <c r="O9438" s="62"/>
    </row>
    <row r="9439" ht="12.75">
      <c r="O9439" s="62"/>
    </row>
    <row r="9440" ht="12.75">
      <c r="O9440" s="62"/>
    </row>
    <row r="9441" ht="12.75">
      <c r="O9441" s="62"/>
    </row>
    <row r="9442" ht="12.75">
      <c r="O9442" s="62"/>
    </row>
    <row r="9443" ht="12.75">
      <c r="O9443" s="62"/>
    </row>
    <row r="9444" ht="12.75">
      <c r="O9444" s="62"/>
    </row>
    <row r="9445" ht="12.75">
      <c r="O9445" s="62"/>
    </row>
    <row r="9446" ht="12.75">
      <c r="O9446" s="62"/>
    </row>
    <row r="9447" ht="12.75">
      <c r="O9447" s="62"/>
    </row>
    <row r="9448" ht="12.75">
      <c r="O9448" s="62"/>
    </row>
    <row r="9449" ht="12.75">
      <c r="O9449" s="62"/>
    </row>
    <row r="9450" ht="12.75">
      <c r="O9450" s="62"/>
    </row>
    <row r="9451" ht="12.75">
      <c r="O9451" s="62"/>
    </row>
    <row r="9452" ht="12.75">
      <c r="O9452" s="62"/>
    </row>
    <row r="9453" ht="12.75">
      <c r="O9453" s="62"/>
    </row>
    <row r="9454" ht="12.75">
      <c r="O9454" s="62"/>
    </row>
    <row r="9455" ht="12.75">
      <c r="O9455" s="62"/>
    </row>
    <row r="9456" ht="12.75">
      <c r="O9456" s="62"/>
    </row>
    <row r="9457" ht="12.75">
      <c r="O9457" s="62"/>
    </row>
    <row r="9458" ht="12.75">
      <c r="O9458" s="62"/>
    </row>
    <row r="9459" ht="12.75">
      <c r="O9459" s="62"/>
    </row>
    <row r="9460" ht="12.75">
      <c r="O9460" s="62"/>
    </row>
    <row r="9461" ht="12.75">
      <c r="O9461" s="62"/>
    </row>
    <row r="9462" ht="12.75">
      <c r="O9462" s="62"/>
    </row>
    <row r="9463" ht="12.75">
      <c r="O9463" s="62"/>
    </row>
    <row r="9464" ht="12.75">
      <c r="O9464" s="62"/>
    </row>
    <row r="9465" ht="12.75">
      <c r="O9465" s="62"/>
    </row>
    <row r="9466" ht="12.75">
      <c r="O9466" s="62"/>
    </row>
    <row r="9467" ht="12.75">
      <c r="O9467" s="62"/>
    </row>
    <row r="9468" ht="12.75">
      <c r="O9468" s="62"/>
    </row>
    <row r="9469" ht="12.75">
      <c r="O9469" s="62"/>
    </row>
    <row r="9470" ht="12.75">
      <c r="O9470" s="62"/>
    </row>
    <row r="9471" ht="12.75">
      <c r="O9471" s="62"/>
    </row>
    <row r="9472" ht="12.75">
      <c r="O9472" s="62"/>
    </row>
    <row r="9473" ht="12.75">
      <c r="O9473" s="62"/>
    </row>
    <row r="9474" ht="12.75">
      <c r="O9474" s="62"/>
    </row>
    <row r="9475" ht="12.75">
      <c r="O9475" s="62"/>
    </row>
    <row r="9476" ht="12.75">
      <c r="O9476" s="62"/>
    </row>
    <row r="9477" ht="12.75">
      <c r="O9477" s="62"/>
    </row>
    <row r="9478" ht="12.75">
      <c r="O9478" s="62"/>
    </row>
    <row r="9479" ht="12.75">
      <c r="O9479" s="62"/>
    </row>
    <row r="9480" ht="12.75">
      <c r="O9480" s="62"/>
    </row>
    <row r="9481" ht="12.75">
      <c r="O9481" s="62"/>
    </row>
    <row r="9482" ht="12.75">
      <c r="O9482" s="62"/>
    </row>
    <row r="9483" ht="12.75">
      <c r="O9483" s="62"/>
    </row>
    <row r="9484" ht="12.75">
      <c r="O9484" s="62"/>
    </row>
    <row r="9485" ht="12.75">
      <c r="O9485" s="62"/>
    </row>
    <row r="9486" ht="12.75">
      <c r="O9486" s="62"/>
    </row>
    <row r="9487" ht="12.75">
      <c r="O9487" s="62"/>
    </row>
    <row r="9488" ht="12.75">
      <c r="O9488" s="62"/>
    </row>
    <row r="9489" ht="12.75">
      <c r="O9489" s="62"/>
    </row>
    <row r="9490" ht="12.75">
      <c r="O9490" s="62"/>
    </row>
    <row r="9491" ht="12.75">
      <c r="O9491" s="62"/>
    </row>
    <row r="9492" ht="12.75">
      <c r="O9492" s="62"/>
    </row>
    <row r="9493" ht="12.75">
      <c r="O9493" s="62"/>
    </row>
    <row r="9494" ht="12.75">
      <c r="O9494" s="62"/>
    </row>
    <row r="9495" ht="12.75">
      <c r="O9495" s="62"/>
    </row>
    <row r="9496" ht="12.75">
      <c r="O9496" s="62"/>
    </row>
    <row r="9497" ht="12.75">
      <c r="O9497" s="62"/>
    </row>
    <row r="9498" ht="12.75">
      <c r="O9498" s="62"/>
    </row>
    <row r="9499" ht="12.75">
      <c r="O9499" s="62"/>
    </row>
    <row r="9500" ht="12.75">
      <c r="O9500" s="62"/>
    </row>
    <row r="9501" ht="12.75">
      <c r="O9501" s="62"/>
    </row>
    <row r="9502" ht="12.75">
      <c r="O9502" s="62"/>
    </row>
    <row r="9503" ht="12.75">
      <c r="O9503" s="62"/>
    </row>
    <row r="9504" ht="12.75">
      <c r="O9504" s="62"/>
    </row>
    <row r="9505" ht="12.75">
      <c r="O9505" s="62"/>
    </row>
    <row r="9506" ht="12.75">
      <c r="O9506" s="62"/>
    </row>
    <row r="9507" ht="12.75">
      <c r="O9507" s="62"/>
    </row>
    <row r="9508" ht="12.75">
      <c r="O9508" s="62"/>
    </row>
    <row r="9509" ht="12.75">
      <c r="O9509" s="62"/>
    </row>
    <row r="9510" ht="12.75">
      <c r="O9510" s="62"/>
    </row>
    <row r="9511" ht="12.75">
      <c r="O9511" s="62"/>
    </row>
    <row r="9512" ht="12.75">
      <c r="O9512" s="62"/>
    </row>
    <row r="9513" ht="12.75">
      <c r="O9513" s="62"/>
    </row>
    <row r="9514" ht="12.75">
      <c r="O9514" s="62"/>
    </row>
    <row r="9515" ht="12.75">
      <c r="O9515" s="62"/>
    </row>
    <row r="9516" ht="12.75">
      <c r="O9516" s="62"/>
    </row>
    <row r="9517" ht="12.75">
      <c r="O9517" s="62"/>
    </row>
    <row r="9518" ht="12.75">
      <c r="O9518" s="62"/>
    </row>
    <row r="9519" ht="12.75">
      <c r="O9519" s="62"/>
    </row>
    <row r="9520" ht="12.75">
      <c r="O9520" s="62"/>
    </row>
    <row r="9521" ht="12.75">
      <c r="O9521" s="62"/>
    </row>
    <row r="9522" ht="12.75">
      <c r="O9522" s="62"/>
    </row>
    <row r="9523" ht="12.75">
      <c r="O9523" s="62"/>
    </row>
    <row r="9524" ht="12.75">
      <c r="O9524" s="62"/>
    </row>
    <row r="9525" ht="12.75">
      <c r="O9525" s="62"/>
    </row>
    <row r="9526" ht="12.75">
      <c r="O9526" s="62"/>
    </row>
    <row r="9527" ht="12.75">
      <c r="O9527" s="62"/>
    </row>
    <row r="9528" ht="12.75">
      <c r="O9528" s="62"/>
    </row>
    <row r="9529" ht="12.75">
      <c r="O9529" s="62"/>
    </row>
    <row r="9530" ht="12.75">
      <c r="O9530" s="62"/>
    </row>
    <row r="9531" ht="12.75">
      <c r="O9531" s="62"/>
    </row>
    <row r="9532" ht="12.75">
      <c r="O9532" s="62"/>
    </row>
    <row r="9533" ht="12.75">
      <c r="O9533" s="62"/>
    </row>
    <row r="9534" ht="12.75">
      <c r="O9534" s="62"/>
    </row>
    <row r="9535" ht="12.75">
      <c r="O9535" s="62"/>
    </row>
    <row r="9536" ht="12.75">
      <c r="O9536" s="62"/>
    </row>
    <row r="9537" ht="12.75">
      <c r="O9537" s="62"/>
    </row>
    <row r="9538" ht="12.75">
      <c r="O9538" s="62"/>
    </row>
    <row r="9539" ht="12.75">
      <c r="O9539" s="62"/>
    </row>
    <row r="9540" ht="12.75">
      <c r="O9540" s="62"/>
    </row>
    <row r="9541" ht="12.75">
      <c r="O9541" s="62"/>
    </row>
    <row r="9542" ht="12.75">
      <c r="O9542" s="62"/>
    </row>
    <row r="9543" ht="12.75">
      <c r="O9543" s="62"/>
    </row>
    <row r="9544" ht="12.75">
      <c r="O9544" s="62"/>
    </row>
    <row r="9545" ht="12.75">
      <c r="O9545" s="62"/>
    </row>
    <row r="9546" ht="12.75">
      <c r="O9546" s="62"/>
    </row>
    <row r="9547" ht="12.75">
      <c r="O9547" s="62"/>
    </row>
    <row r="9548" ht="12.75">
      <c r="O9548" s="62"/>
    </row>
    <row r="9549" ht="12.75">
      <c r="O9549" s="62"/>
    </row>
    <row r="9550" ht="12.75">
      <c r="O9550" s="62"/>
    </row>
    <row r="9551" ht="12.75">
      <c r="O9551" s="62"/>
    </row>
    <row r="9552" ht="12.75">
      <c r="O9552" s="62"/>
    </row>
    <row r="9553" ht="12.75">
      <c r="O9553" s="62"/>
    </row>
    <row r="9554" ht="12.75">
      <c r="O9554" s="62"/>
    </row>
    <row r="9555" ht="12.75">
      <c r="O9555" s="62"/>
    </row>
    <row r="9556" ht="12.75">
      <c r="O9556" s="62"/>
    </row>
    <row r="9557" ht="12.75">
      <c r="O9557" s="62"/>
    </row>
    <row r="9558" ht="12.75">
      <c r="O9558" s="62"/>
    </row>
    <row r="9559" ht="12.75">
      <c r="O9559" s="62"/>
    </row>
    <row r="9560" ht="12.75">
      <c r="O9560" s="62"/>
    </row>
    <row r="9561" ht="12.75">
      <c r="O9561" s="62"/>
    </row>
    <row r="9562" ht="12.75">
      <c r="O9562" s="62"/>
    </row>
    <row r="9563" ht="12.75">
      <c r="O9563" s="62"/>
    </row>
    <row r="9564" ht="12.75">
      <c r="O9564" s="62"/>
    </row>
    <row r="9565" ht="12.75">
      <c r="O9565" s="62"/>
    </row>
    <row r="9566" ht="12.75">
      <c r="O9566" s="62"/>
    </row>
    <row r="9567" ht="12.75">
      <c r="O9567" s="62"/>
    </row>
    <row r="9568" ht="12.75">
      <c r="O9568" s="62"/>
    </row>
    <row r="9569" ht="12.75">
      <c r="O9569" s="62"/>
    </row>
    <row r="9570" ht="12.75">
      <c r="O9570" s="62"/>
    </row>
    <row r="9571" ht="12.75">
      <c r="O9571" s="62"/>
    </row>
    <row r="9572" ht="12.75">
      <c r="O9572" s="62"/>
    </row>
    <row r="9573" ht="12.75">
      <c r="O9573" s="62"/>
    </row>
    <row r="9574" ht="12.75">
      <c r="O9574" s="62"/>
    </row>
    <row r="9575" ht="12.75">
      <c r="O9575" s="62"/>
    </row>
    <row r="9576" ht="12.75">
      <c r="O9576" s="62"/>
    </row>
    <row r="9577" ht="12.75">
      <c r="O9577" s="62"/>
    </row>
    <row r="9578" ht="12.75">
      <c r="O9578" s="62"/>
    </row>
    <row r="9579" ht="12.75">
      <c r="O9579" s="62"/>
    </row>
    <row r="9580" ht="12.75">
      <c r="O9580" s="62"/>
    </row>
    <row r="9581" ht="12.75">
      <c r="O9581" s="62"/>
    </row>
    <row r="9582" ht="12.75">
      <c r="O9582" s="62"/>
    </row>
    <row r="9583" ht="12.75">
      <c r="O9583" s="62"/>
    </row>
    <row r="9584" ht="12.75">
      <c r="O9584" s="62"/>
    </row>
    <row r="9585" ht="12.75">
      <c r="O9585" s="62"/>
    </row>
    <row r="9586" ht="12.75">
      <c r="O9586" s="62"/>
    </row>
    <row r="9587" ht="12.75">
      <c r="O9587" s="62"/>
    </row>
    <row r="9588" ht="12.75">
      <c r="O9588" s="62"/>
    </row>
    <row r="9589" ht="12.75">
      <c r="O9589" s="62"/>
    </row>
    <row r="9590" ht="12.75">
      <c r="O9590" s="62"/>
    </row>
    <row r="9591" ht="12.75">
      <c r="O9591" s="62"/>
    </row>
    <row r="9592" ht="12.75">
      <c r="O9592" s="62"/>
    </row>
    <row r="9593" ht="12.75">
      <c r="O9593" s="62"/>
    </row>
    <row r="9594" ht="12.75">
      <c r="O9594" s="62"/>
    </row>
    <row r="9595" ht="12.75">
      <c r="O9595" s="62"/>
    </row>
    <row r="9596" ht="12.75">
      <c r="O9596" s="62"/>
    </row>
    <row r="9597" ht="12.75">
      <c r="O9597" s="62"/>
    </row>
    <row r="9598" ht="12.75">
      <c r="O9598" s="62"/>
    </row>
    <row r="9599" ht="12.75">
      <c r="O9599" s="62"/>
    </row>
    <row r="9600" ht="12.75">
      <c r="O9600" s="62"/>
    </row>
    <row r="9601" ht="12.75">
      <c r="O9601" s="62"/>
    </row>
    <row r="9602" ht="12.75">
      <c r="O9602" s="62"/>
    </row>
    <row r="9603" ht="12.75">
      <c r="O9603" s="62"/>
    </row>
    <row r="9604" ht="12.75">
      <c r="O9604" s="62"/>
    </row>
    <row r="9605" ht="12.75">
      <c r="O9605" s="62"/>
    </row>
    <row r="9606" ht="12.75">
      <c r="O9606" s="62"/>
    </row>
    <row r="9607" ht="12.75">
      <c r="O9607" s="62"/>
    </row>
    <row r="9608" ht="12.75">
      <c r="O9608" s="62"/>
    </row>
    <row r="9609" ht="12.75">
      <c r="O9609" s="62"/>
    </row>
    <row r="9610" ht="12.75">
      <c r="O9610" s="62"/>
    </row>
    <row r="9611" ht="12.75">
      <c r="O9611" s="62"/>
    </row>
    <row r="9612" ht="12.75">
      <c r="O9612" s="62"/>
    </row>
    <row r="9613" ht="12.75">
      <c r="O9613" s="62"/>
    </row>
    <row r="9614" ht="12.75">
      <c r="O9614" s="62"/>
    </row>
    <row r="9615" ht="12.75">
      <c r="O9615" s="62"/>
    </row>
    <row r="9616" ht="12.75">
      <c r="O9616" s="62"/>
    </row>
    <row r="9617" ht="12.75">
      <c r="O9617" s="62"/>
    </row>
    <row r="9618" ht="12.75">
      <c r="O9618" s="62"/>
    </row>
    <row r="9619" ht="12.75">
      <c r="O9619" s="62"/>
    </row>
    <row r="9620" ht="12.75">
      <c r="O9620" s="62"/>
    </row>
    <row r="9621" ht="12.75">
      <c r="O9621" s="62"/>
    </row>
    <row r="9622" ht="12.75">
      <c r="O9622" s="62"/>
    </row>
    <row r="9623" ht="12.75">
      <c r="O9623" s="62"/>
    </row>
    <row r="9624" ht="12.75">
      <c r="O9624" s="62"/>
    </row>
    <row r="9625" ht="12.75">
      <c r="O9625" s="62"/>
    </row>
    <row r="9626" ht="12.75">
      <c r="O9626" s="62"/>
    </row>
    <row r="9627" ht="12.75">
      <c r="O9627" s="62"/>
    </row>
    <row r="9628" ht="12.75">
      <c r="O9628" s="62"/>
    </row>
    <row r="9629" ht="12.75">
      <c r="O9629" s="62"/>
    </row>
    <row r="9630" ht="12.75">
      <c r="O9630" s="62"/>
    </row>
    <row r="9631" ht="12.75">
      <c r="O9631" s="62"/>
    </row>
    <row r="9632" ht="12.75">
      <c r="O9632" s="62"/>
    </row>
    <row r="9633" ht="12.75">
      <c r="O9633" s="62"/>
    </row>
    <row r="9634" ht="12.75">
      <c r="O9634" s="62"/>
    </row>
    <row r="9635" ht="12.75">
      <c r="O9635" s="62"/>
    </row>
    <row r="9636" ht="12.75">
      <c r="O9636" s="62"/>
    </row>
    <row r="9637" ht="12.75">
      <c r="O9637" s="62"/>
    </row>
    <row r="9638" ht="12.75">
      <c r="O9638" s="62"/>
    </row>
    <row r="9639" ht="12.75">
      <c r="O9639" s="62"/>
    </row>
    <row r="9640" ht="12.75">
      <c r="O9640" s="62"/>
    </row>
    <row r="9641" ht="12.75">
      <c r="O9641" s="62"/>
    </row>
    <row r="9642" ht="12.75">
      <c r="O9642" s="62"/>
    </row>
    <row r="9643" ht="12.75">
      <c r="O9643" s="62"/>
    </row>
    <row r="9644" ht="12.75">
      <c r="O9644" s="62"/>
    </row>
    <row r="9645" ht="12.75">
      <c r="O9645" s="62"/>
    </row>
    <row r="9646" ht="12.75">
      <c r="O9646" s="62"/>
    </row>
    <row r="9647" ht="12.75">
      <c r="O9647" s="62"/>
    </row>
    <row r="9648" ht="12.75">
      <c r="O9648" s="62"/>
    </row>
    <row r="9649" ht="12.75">
      <c r="O9649" s="62"/>
    </row>
    <row r="9650" ht="12.75">
      <c r="O9650" s="62"/>
    </row>
    <row r="9651" ht="12.75">
      <c r="O9651" s="62"/>
    </row>
    <row r="9652" ht="12.75">
      <c r="O9652" s="62"/>
    </row>
    <row r="9653" ht="12.75">
      <c r="O9653" s="62"/>
    </row>
    <row r="9654" ht="12.75">
      <c r="O9654" s="62"/>
    </row>
    <row r="9655" ht="12.75">
      <c r="O9655" s="62"/>
    </row>
    <row r="9656" ht="12.75">
      <c r="O9656" s="62"/>
    </row>
    <row r="9657" ht="12.75">
      <c r="O9657" s="62"/>
    </row>
    <row r="9658" ht="12.75">
      <c r="O9658" s="62"/>
    </row>
    <row r="9659" ht="12.75">
      <c r="O9659" s="62"/>
    </row>
    <row r="9660" ht="12.75">
      <c r="O9660" s="62"/>
    </row>
    <row r="9661" ht="12.75">
      <c r="O9661" s="62"/>
    </row>
    <row r="9662" ht="12.75">
      <c r="O9662" s="62"/>
    </row>
    <row r="9663" ht="12.75">
      <c r="O9663" s="62"/>
    </row>
    <row r="9664" ht="12.75">
      <c r="O9664" s="62"/>
    </row>
    <row r="9665" ht="12.75">
      <c r="O9665" s="62"/>
    </row>
    <row r="9666" ht="12.75">
      <c r="O9666" s="62"/>
    </row>
    <row r="9667" ht="12.75">
      <c r="O9667" s="62"/>
    </row>
    <row r="9668" ht="12.75">
      <c r="O9668" s="62"/>
    </row>
    <row r="9669" ht="12.75">
      <c r="O9669" s="62"/>
    </row>
    <row r="9670" ht="12.75">
      <c r="O9670" s="62"/>
    </row>
    <row r="9671" ht="12.75">
      <c r="O9671" s="62"/>
    </row>
    <row r="9672" ht="12.75">
      <c r="O9672" s="62"/>
    </row>
    <row r="9673" ht="12.75">
      <c r="O9673" s="62"/>
    </row>
    <row r="9674" ht="12.75">
      <c r="O9674" s="62"/>
    </row>
    <row r="9675" ht="12.75">
      <c r="O9675" s="62"/>
    </row>
    <row r="9676" ht="12.75">
      <c r="O9676" s="62"/>
    </row>
    <row r="9677" ht="12.75">
      <c r="O9677" s="62"/>
    </row>
    <row r="9678" ht="12.75">
      <c r="O9678" s="62"/>
    </row>
    <row r="9679" ht="12.75">
      <c r="O9679" s="62"/>
    </row>
    <row r="9680" ht="12.75">
      <c r="O9680" s="62"/>
    </row>
    <row r="9681" ht="12.75">
      <c r="O9681" s="62"/>
    </row>
    <row r="9682" ht="12.75">
      <c r="O9682" s="62"/>
    </row>
    <row r="9683" ht="12.75">
      <c r="O9683" s="62"/>
    </row>
    <row r="9684" ht="12.75">
      <c r="O9684" s="62"/>
    </row>
    <row r="9685" ht="12.75">
      <c r="O9685" s="62"/>
    </row>
    <row r="9686" ht="12.75">
      <c r="O9686" s="62"/>
    </row>
    <row r="9687" ht="12.75">
      <c r="O9687" s="62"/>
    </row>
    <row r="9688" ht="12.75">
      <c r="O9688" s="62"/>
    </row>
    <row r="9689" ht="12.75">
      <c r="O9689" s="62"/>
    </row>
    <row r="9690" ht="12.75">
      <c r="O9690" s="62"/>
    </row>
    <row r="9691" ht="12.75">
      <c r="O9691" s="62"/>
    </row>
    <row r="9692" ht="12.75">
      <c r="O9692" s="62"/>
    </row>
    <row r="9693" ht="12.75">
      <c r="O9693" s="62"/>
    </row>
    <row r="9694" ht="12.75">
      <c r="O9694" s="62"/>
    </row>
    <row r="9695" ht="12.75">
      <c r="O9695" s="62"/>
    </row>
    <row r="9696" ht="12.75">
      <c r="O9696" s="62"/>
    </row>
    <row r="9697" ht="12.75">
      <c r="O9697" s="62"/>
    </row>
    <row r="9698" ht="12.75">
      <c r="O9698" s="62"/>
    </row>
    <row r="9699" ht="12.75">
      <c r="O9699" s="62"/>
    </row>
    <row r="9700" ht="12.75">
      <c r="O9700" s="62"/>
    </row>
    <row r="9701" ht="12.75">
      <c r="O9701" s="62"/>
    </row>
    <row r="9702" ht="12.75">
      <c r="O9702" s="62"/>
    </row>
    <row r="9703" ht="12.75">
      <c r="O9703" s="62"/>
    </row>
    <row r="9704" ht="12.75">
      <c r="O9704" s="62"/>
    </row>
    <row r="9705" ht="12.75">
      <c r="O9705" s="62"/>
    </row>
    <row r="9706" ht="12.75">
      <c r="O9706" s="62"/>
    </row>
    <row r="9707" ht="12.75">
      <c r="O9707" s="62"/>
    </row>
    <row r="9708" ht="12.75">
      <c r="O9708" s="62"/>
    </row>
    <row r="9709" ht="12.75">
      <c r="O9709" s="62"/>
    </row>
    <row r="9710" ht="12.75">
      <c r="O9710" s="62"/>
    </row>
    <row r="9711" ht="12.75">
      <c r="O9711" s="62"/>
    </row>
    <row r="9712" ht="12.75">
      <c r="O9712" s="62"/>
    </row>
    <row r="9713" ht="12.75">
      <c r="O9713" s="62"/>
    </row>
    <row r="9714" ht="12.75">
      <c r="O9714" s="62"/>
    </row>
    <row r="9715" ht="12.75">
      <c r="O9715" s="62"/>
    </row>
    <row r="9716" ht="12.75">
      <c r="O9716" s="62"/>
    </row>
    <row r="9717" ht="12.75">
      <c r="O9717" s="62"/>
    </row>
    <row r="9718" ht="12.75">
      <c r="O9718" s="62"/>
    </row>
    <row r="9719" ht="12.75">
      <c r="O9719" s="62"/>
    </row>
    <row r="9720" ht="12.75">
      <c r="O9720" s="62"/>
    </row>
    <row r="9721" ht="12.75">
      <c r="O9721" s="62"/>
    </row>
    <row r="9722" ht="12.75">
      <c r="O9722" s="62"/>
    </row>
    <row r="9723" ht="12.75">
      <c r="O9723" s="62"/>
    </row>
    <row r="9724" ht="12.75">
      <c r="O9724" s="62"/>
    </row>
    <row r="9725" ht="12.75">
      <c r="O9725" s="62"/>
    </row>
    <row r="9726" ht="12.75">
      <c r="O9726" s="62"/>
    </row>
    <row r="9727" ht="12.75">
      <c r="O9727" s="62"/>
    </row>
    <row r="9728" ht="12.75">
      <c r="O9728" s="62"/>
    </row>
    <row r="9729" ht="12.75">
      <c r="O9729" s="62"/>
    </row>
    <row r="9730" ht="12.75">
      <c r="O9730" s="62"/>
    </row>
    <row r="9731" ht="12.75">
      <c r="O9731" s="62"/>
    </row>
    <row r="9732" ht="12.75">
      <c r="O9732" s="62"/>
    </row>
    <row r="9733" ht="12.75">
      <c r="O9733" s="62"/>
    </row>
    <row r="9734" ht="12.75">
      <c r="O9734" s="62"/>
    </row>
    <row r="9735" ht="12.75">
      <c r="O9735" s="62"/>
    </row>
    <row r="9736" ht="12.75">
      <c r="O9736" s="62"/>
    </row>
    <row r="9737" ht="12.75">
      <c r="O9737" s="62"/>
    </row>
    <row r="9738" ht="12.75">
      <c r="O9738" s="62"/>
    </row>
    <row r="9739" ht="12.75">
      <c r="O9739" s="62"/>
    </row>
    <row r="9740" ht="12.75">
      <c r="O9740" s="62"/>
    </row>
    <row r="9741" ht="12.75">
      <c r="O9741" s="62"/>
    </row>
    <row r="9742" ht="12.75">
      <c r="O9742" s="62"/>
    </row>
    <row r="9743" ht="12.75">
      <c r="O9743" s="62"/>
    </row>
    <row r="9744" ht="12.75">
      <c r="O9744" s="62"/>
    </row>
    <row r="9745" ht="12.75">
      <c r="O9745" s="62"/>
    </row>
    <row r="9746" ht="12.75">
      <c r="O9746" s="62"/>
    </row>
    <row r="9747" ht="12.75">
      <c r="O9747" s="62"/>
    </row>
    <row r="9748" ht="12.75">
      <c r="O9748" s="62"/>
    </row>
    <row r="9749" ht="12.75">
      <c r="O9749" s="62"/>
    </row>
    <row r="9750" ht="12.75">
      <c r="O9750" s="62"/>
    </row>
    <row r="9751" ht="12.75">
      <c r="O9751" s="62"/>
    </row>
    <row r="9752" ht="12.75">
      <c r="O9752" s="62"/>
    </row>
    <row r="9753" ht="12.75">
      <c r="O9753" s="62"/>
    </row>
    <row r="9754" ht="12.75">
      <c r="O9754" s="62"/>
    </row>
    <row r="9755" ht="12.75">
      <c r="O9755" s="62"/>
    </row>
    <row r="9756" ht="12.75">
      <c r="O9756" s="62"/>
    </row>
    <row r="9757" ht="12.75">
      <c r="O9757" s="62"/>
    </row>
    <row r="9758" ht="12.75">
      <c r="O9758" s="62"/>
    </row>
    <row r="9759" ht="12.75">
      <c r="O9759" s="62"/>
    </row>
    <row r="9760" ht="12.75">
      <c r="O9760" s="62"/>
    </row>
    <row r="9761" ht="12.75">
      <c r="O9761" s="62"/>
    </row>
    <row r="9762" ht="12.75">
      <c r="O9762" s="62"/>
    </row>
    <row r="9763" ht="12.75">
      <c r="O9763" s="62"/>
    </row>
    <row r="9764" ht="12.75">
      <c r="O9764" s="62"/>
    </row>
    <row r="9765" ht="12.75">
      <c r="O9765" s="62"/>
    </row>
    <row r="9766" ht="12.75">
      <c r="O9766" s="62"/>
    </row>
    <row r="9767" ht="12.75">
      <c r="O9767" s="62"/>
    </row>
    <row r="9768" ht="12.75">
      <c r="O9768" s="62"/>
    </row>
    <row r="9769" ht="12.75">
      <c r="O9769" s="62"/>
    </row>
    <row r="9770" ht="12.75">
      <c r="O9770" s="62"/>
    </row>
    <row r="9771" ht="12.75">
      <c r="O9771" s="62"/>
    </row>
    <row r="9772" ht="12.75">
      <c r="O9772" s="62"/>
    </row>
    <row r="9773" ht="12.75">
      <c r="O9773" s="62"/>
    </row>
    <row r="9774" ht="12.75">
      <c r="O9774" s="62"/>
    </row>
    <row r="9775" ht="12.75">
      <c r="O9775" s="62"/>
    </row>
    <row r="9776" ht="12.75">
      <c r="O9776" s="62"/>
    </row>
    <row r="9777" ht="12.75">
      <c r="O9777" s="62"/>
    </row>
    <row r="9778" ht="12.75">
      <c r="O9778" s="62"/>
    </row>
    <row r="9779" ht="12.75">
      <c r="O9779" s="62"/>
    </row>
    <row r="9780" ht="12.75">
      <c r="O9780" s="62"/>
    </row>
    <row r="9781" ht="12.75">
      <c r="O9781" s="62"/>
    </row>
    <row r="9782" ht="12.75">
      <c r="O9782" s="62"/>
    </row>
    <row r="9783" ht="12.75">
      <c r="O9783" s="62"/>
    </row>
    <row r="9784" ht="12.75">
      <c r="O9784" s="62"/>
    </row>
    <row r="9785" ht="12.75">
      <c r="O9785" s="62"/>
    </row>
    <row r="9786" ht="12.75">
      <c r="O9786" s="62"/>
    </row>
    <row r="9787" ht="12.75">
      <c r="O9787" s="62"/>
    </row>
    <row r="9788" ht="12.75">
      <c r="O9788" s="62"/>
    </row>
    <row r="9789" ht="12.75">
      <c r="O9789" s="62"/>
    </row>
    <row r="9790" ht="12.75">
      <c r="O9790" s="62"/>
    </row>
    <row r="9791" ht="12.75">
      <c r="O9791" s="62"/>
    </row>
    <row r="9792" ht="12.75">
      <c r="O9792" s="62"/>
    </row>
    <row r="9793" ht="12.75">
      <c r="O9793" s="62"/>
    </row>
    <row r="9794" ht="12.75">
      <c r="O9794" s="62"/>
    </row>
    <row r="9795" ht="12.75">
      <c r="O9795" s="62"/>
    </row>
    <row r="9796" ht="12.75">
      <c r="O9796" s="62"/>
    </row>
    <row r="9797" ht="12.75">
      <c r="O9797" s="62"/>
    </row>
    <row r="9798" ht="12.75">
      <c r="O9798" s="62"/>
    </row>
    <row r="9799" ht="12.75">
      <c r="O9799" s="62"/>
    </row>
    <row r="9800" ht="12.75">
      <c r="O9800" s="62"/>
    </row>
    <row r="9801" ht="12.75">
      <c r="O9801" s="62"/>
    </row>
    <row r="9802" ht="12.75">
      <c r="O9802" s="62"/>
    </row>
    <row r="9803" ht="12.75">
      <c r="O9803" s="62"/>
    </row>
    <row r="9804" ht="12.75">
      <c r="O9804" s="62"/>
    </row>
    <row r="9805" ht="12.75">
      <c r="O9805" s="62"/>
    </row>
    <row r="9806" ht="12.75">
      <c r="O9806" s="62"/>
    </row>
    <row r="9807" ht="12.75">
      <c r="O9807" s="62"/>
    </row>
    <row r="9808" ht="12.75">
      <c r="O9808" s="62"/>
    </row>
    <row r="9809" ht="12.75">
      <c r="O9809" s="62"/>
    </row>
    <row r="9810" ht="12.75">
      <c r="O9810" s="62"/>
    </row>
    <row r="9811" ht="12.75">
      <c r="O9811" s="62"/>
    </row>
    <row r="9812" ht="12.75">
      <c r="O9812" s="62"/>
    </row>
    <row r="9813" ht="12.75">
      <c r="O9813" s="62"/>
    </row>
    <row r="9814" ht="12.75">
      <c r="O9814" s="62"/>
    </row>
    <row r="9815" ht="12.75">
      <c r="O9815" s="62"/>
    </row>
    <row r="9816" ht="12.75">
      <c r="O9816" s="62"/>
    </row>
    <row r="9817" ht="12.75">
      <c r="O9817" s="62"/>
    </row>
    <row r="9818" ht="12.75">
      <c r="O9818" s="62"/>
    </row>
    <row r="9819" ht="12.75">
      <c r="O9819" s="62"/>
    </row>
    <row r="9820" ht="12.75">
      <c r="O9820" s="62"/>
    </row>
    <row r="9821" ht="12.75">
      <c r="O9821" s="62"/>
    </row>
    <row r="9822" ht="12.75">
      <c r="O9822" s="62"/>
    </row>
    <row r="9823" ht="12.75">
      <c r="O9823" s="62"/>
    </row>
    <row r="9824" ht="12.75">
      <c r="O9824" s="62"/>
    </row>
    <row r="9825" ht="12.75">
      <c r="O9825" s="62"/>
    </row>
    <row r="9826" ht="12.75">
      <c r="O9826" s="62"/>
    </row>
    <row r="9827" ht="12.75">
      <c r="O9827" s="62"/>
    </row>
    <row r="9828" ht="12.75">
      <c r="O9828" s="62"/>
    </row>
    <row r="9829" ht="12.75">
      <c r="O9829" s="62"/>
    </row>
    <row r="9830" ht="12.75">
      <c r="O9830" s="62"/>
    </row>
    <row r="9831" ht="12.75">
      <c r="O9831" s="62"/>
    </row>
    <row r="9832" ht="12.75">
      <c r="O9832" s="62"/>
    </row>
    <row r="9833" ht="12.75">
      <c r="O9833" s="62"/>
    </row>
    <row r="9834" ht="12.75">
      <c r="O9834" s="62"/>
    </row>
    <row r="9835" ht="12.75">
      <c r="O9835" s="62"/>
    </row>
    <row r="9836" ht="12.75">
      <c r="O9836" s="62"/>
    </row>
    <row r="9837" ht="12.75">
      <c r="O9837" s="62"/>
    </row>
    <row r="9838" ht="12.75">
      <c r="O9838" s="62"/>
    </row>
    <row r="9839" ht="12.75">
      <c r="O9839" s="62"/>
    </row>
    <row r="9840" ht="12.75">
      <c r="O9840" s="62"/>
    </row>
    <row r="9841" ht="12.75">
      <c r="O9841" s="62"/>
    </row>
    <row r="9842" ht="12.75">
      <c r="O9842" s="62"/>
    </row>
    <row r="9843" ht="12.75">
      <c r="O9843" s="62"/>
    </row>
    <row r="9844" ht="12.75">
      <c r="O9844" s="62"/>
    </row>
    <row r="9845" ht="12.75">
      <c r="O9845" s="62"/>
    </row>
    <row r="9846" ht="12.75">
      <c r="O9846" s="62"/>
    </row>
    <row r="9847" ht="12.75">
      <c r="O9847" s="62"/>
    </row>
    <row r="9848" ht="12.75">
      <c r="O9848" s="62"/>
    </row>
    <row r="9849" ht="12.75">
      <c r="O9849" s="62"/>
    </row>
    <row r="9850" ht="12.75">
      <c r="O9850" s="62"/>
    </row>
    <row r="9851" ht="12.75">
      <c r="O9851" s="62"/>
    </row>
    <row r="9852" ht="12.75">
      <c r="O9852" s="62"/>
    </row>
    <row r="9853" ht="12.75">
      <c r="O9853" s="62"/>
    </row>
    <row r="9854" ht="12.75">
      <c r="O9854" s="62"/>
    </row>
    <row r="9855" ht="12.75">
      <c r="O9855" s="62"/>
    </row>
    <row r="9856" ht="12.75">
      <c r="O9856" s="62"/>
    </row>
    <row r="9857" ht="12.75">
      <c r="O9857" s="62"/>
    </row>
    <row r="9858" ht="12.75">
      <c r="O9858" s="62"/>
    </row>
    <row r="9859" ht="12.75">
      <c r="O9859" s="62"/>
    </row>
    <row r="9860" ht="12.75">
      <c r="O9860" s="62"/>
    </row>
    <row r="9861" ht="12.75">
      <c r="O9861" s="62"/>
    </row>
    <row r="9862" ht="12.75">
      <c r="O9862" s="62"/>
    </row>
    <row r="9863" ht="12.75">
      <c r="O9863" s="62"/>
    </row>
    <row r="9864" ht="12.75">
      <c r="O9864" s="62"/>
    </row>
    <row r="9865" ht="12.75">
      <c r="O9865" s="62"/>
    </row>
    <row r="9866" ht="12.75">
      <c r="O9866" s="62"/>
    </row>
    <row r="9867" ht="12.75">
      <c r="O9867" s="62"/>
    </row>
    <row r="9868" ht="12.75">
      <c r="O9868" s="62"/>
    </row>
    <row r="9869" ht="12.75">
      <c r="O9869" s="62"/>
    </row>
    <row r="9870" ht="12.75">
      <c r="O9870" s="62"/>
    </row>
    <row r="9871" ht="12.75">
      <c r="O9871" s="62"/>
    </row>
    <row r="9872" ht="12.75">
      <c r="O9872" s="62"/>
    </row>
    <row r="9873" ht="12.75">
      <c r="O9873" s="62"/>
    </row>
    <row r="9874" ht="12.75">
      <c r="O9874" s="62"/>
    </row>
    <row r="9875" ht="12.75">
      <c r="O9875" s="62"/>
    </row>
    <row r="9876" ht="12.75">
      <c r="O9876" s="62"/>
    </row>
    <row r="9877" ht="12.75">
      <c r="O9877" s="62"/>
    </row>
    <row r="9878" ht="12.75">
      <c r="O9878" s="62"/>
    </row>
    <row r="9879" ht="12.75">
      <c r="O9879" s="62"/>
    </row>
    <row r="9880" ht="12.75">
      <c r="O9880" s="62"/>
    </row>
    <row r="9881" ht="12.75">
      <c r="O9881" s="62"/>
    </row>
    <row r="9882" ht="12.75">
      <c r="O9882" s="62"/>
    </row>
    <row r="9883" ht="12.75">
      <c r="O9883" s="62"/>
    </row>
    <row r="9884" ht="12.75">
      <c r="O9884" s="62"/>
    </row>
    <row r="9885" ht="12.75">
      <c r="O9885" s="62"/>
    </row>
    <row r="9886" ht="12.75">
      <c r="O9886" s="62"/>
    </row>
    <row r="9887" ht="12.75">
      <c r="O9887" s="62"/>
    </row>
    <row r="9888" ht="12.75">
      <c r="O9888" s="62"/>
    </row>
    <row r="9889" ht="12.75">
      <c r="O9889" s="62"/>
    </row>
    <row r="9890" ht="12.75">
      <c r="O9890" s="62"/>
    </row>
    <row r="9891" ht="12.75">
      <c r="O9891" s="62"/>
    </row>
    <row r="9892" ht="12.75">
      <c r="O9892" s="62"/>
    </row>
    <row r="9893" ht="12.75">
      <c r="O9893" s="62"/>
    </row>
    <row r="9894" ht="12.75">
      <c r="O9894" s="62"/>
    </row>
    <row r="9895" ht="12.75">
      <c r="O9895" s="62"/>
    </row>
    <row r="9896" ht="12.75">
      <c r="O9896" s="62"/>
    </row>
    <row r="9897" ht="12.75">
      <c r="O9897" s="62"/>
    </row>
    <row r="9898" ht="12.75">
      <c r="O9898" s="62"/>
    </row>
    <row r="9899" ht="12.75">
      <c r="O9899" s="62"/>
    </row>
    <row r="9900" ht="12.75">
      <c r="O9900" s="62"/>
    </row>
    <row r="9901" ht="12.75">
      <c r="O9901" s="62"/>
    </row>
    <row r="9902" ht="12.75">
      <c r="O9902" s="62"/>
    </row>
    <row r="9903" ht="12.75">
      <c r="O9903" s="62"/>
    </row>
    <row r="9904" ht="12.75">
      <c r="O9904" s="62"/>
    </row>
    <row r="9905" ht="12.75">
      <c r="O9905" s="62"/>
    </row>
    <row r="9906" ht="12.75">
      <c r="O9906" s="62"/>
    </row>
    <row r="9907" ht="12.75">
      <c r="O9907" s="62"/>
    </row>
    <row r="9908" ht="12.75">
      <c r="O9908" s="62"/>
    </row>
    <row r="9909" ht="12.75">
      <c r="O9909" s="62"/>
    </row>
    <row r="9910" ht="12.75">
      <c r="O9910" s="62"/>
    </row>
    <row r="9911" ht="12.75">
      <c r="O9911" s="62"/>
    </row>
    <row r="9912" ht="12.75">
      <c r="O9912" s="62"/>
    </row>
    <row r="9913" ht="12.75">
      <c r="O9913" s="62"/>
    </row>
    <row r="9914" ht="12.75">
      <c r="O9914" s="62"/>
    </row>
    <row r="9915" ht="12.75">
      <c r="O9915" s="62"/>
    </row>
    <row r="9916" ht="12.75">
      <c r="O9916" s="62"/>
    </row>
    <row r="9917" ht="12.75">
      <c r="O9917" s="62"/>
    </row>
    <row r="9918" ht="12.75">
      <c r="O9918" s="62"/>
    </row>
    <row r="9919" ht="12.75">
      <c r="O9919" s="62"/>
    </row>
    <row r="9920" ht="12.75">
      <c r="O9920" s="62"/>
    </row>
    <row r="9921" ht="12.75">
      <c r="O9921" s="62"/>
    </row>
    <row r="9922" ht="12.75">
      <c r="O9922" s="62"/>
    </row>
    <row r="9923" ht="12.75">
      <c r="O9923" s="62"/>
    </row>
    <row r="9924" ht="12.75">
      <c r="O9924" s="62"/>
    </row>
    <row r="9925" ht="12.75">
      <c r="O9925" s="62"/>
    </row>
    <row r="9926" ht="12.75">
      <c r="O9926" s="62"/>
    </row>
    <row r="9927" ht="12.75">
      <c r="O9927" s="62"/>
    </row>
    <row r="9928" ht="12.75">
      <c r="O9928" s="62"/>
    </row>
    <row r="9929" ht="12.75">
      <c r="O9929" s="62"/>
    </row>
    <row r="9930" ht="12.75">
      <c r="O9930" s="62"/>
    </row>
    <row r="9931" ht="12.75">
      <c r="O9931" s="62"/>
    </row>
    <row r="9932" ht="12.75">
      <c r="O9932" s="62"/>
    </row>
    <row r="9933" ht="12.75">
      <c r="O9933" s="62"/>
    </row>
    <row r="9934" ht="12.75">
      <c r="O9934" s="62"/>
    </row>
    <row r="9935" ht="12.75">
      <c r="O9935" s="62"/>
    </row>
    <row r="9936" ht="12.75">
      <c r="O9936" s="62"/>
    </row>
    <row r="9937" ht="12.75">
      <c r="O9937" s="62"/>
    </row>
    <row r="9938" ht="12.75">
      <c r="O9938" s="62"/>
    </row>
    <row r="9939" ht="12.75">
      <c r="O9939" s="62"/>
    </row>
    <row r="9940" ht="12.75">
      <c r="O9940" s="62"/>
    </row>
    <row r="9941" ht="12.75">
      <c r="O9941" s="62"/>
    </row>
    <row r="9942" ht="12.75">
      <c r="O9942" s="62"/>
    </row>
    <row r="9943" ht="12.75">
      <c r="O9943" s="62"/>
    </row>
    <row r="9944" ht="12.75">
      <c r="O9944" s="62"/>
    </row>
    <row r="9945" ht="12.75">
      <c r="O9945" s="62"/>
    </row>
    <row r="9946" ht="12.75">
      <c r="O9946" s="62"/>
    </row>
    <row r="9947" ht="12.75">
      <c r="O9947" s="62"/>
    </row>
    <row r="9948" ht="12.75">
      <c r="O9948" s="62"/>
    </row>
    <row r="9949" ht="12.75">
      <c r="O9949" s="62"/>
    </row>
    <row r="9950" ht="12.75">
      <c r="O9950" s="62"/>
    </row>
    <row r="9951" ht="12.75">
      <c r="O9951" s="62"/>
    </row>
    <row r="9952" ht="12.75">
      <c r="O9952" s="62"/>
    </row>
    <row r="9953" ht="12.75">
      <c r="O9953" s="62"/>
    </row>
    <row r="9954" ht="12.75">
      <c r="O9954" s="62"/>
    </row>
    <row r="9955" ht="12.75">
      <c r="O9955" s="62"/>
    </row>
    <row r="9956" ht="12.75">
      <c r="O9956" s="62"/>
    </row>
    <row r="9957" ht="12.75">
      <c r="O9957" s="62"/>
    </row>
    <row r="9958" ht="12.75">
      <c r="O9958" s="62"/>
    </row>
    <row r="9959" ht="12.75">
      <c r="O9959" s="62"/>
    </row>
    <row r="9960" ht="12.75">
      <c r="O9960" s="62"/>
    </row>
    <row r="9961" ht="12.75">
      <c r="O9961" s="62"/>
    </row>
    <row r="9962" ht="12.75">
      <c r="O9962" s="62"/>
    </row>
    <row r="9963" ht="12.75">
      <c r="O9963" s="62"/>
    </row>
    <row r="9964" ht="12.75">
      <c r="O9964" s="62"/>
    </row>
    <row r="9965" ht="12.75">
      <c r="O9965" s="62"/>
    </row>
    <row r="9966" ht="12.75">
      <c r="O9966" s="62"/>
    </row>
    <row r="9967" ht="12.75">
      <c r="O9967" s="62"/>
    </row>
    <row r="9968" ht="12.75">
      <c r="O9968" s="62"/>
    </row>
    <row r="9969" ht="12.75">
      <c r="O9969" s="62"/>
    </row>
    <row r="9970" ht="12.75">
      <c r="O9970" s="62"/>
    </row>
    <row r="9971" ht="12.75">
      <c r="O9971" s="62"/>
    </row>
    <row r="9972" ht="12.75">
      <c r="O9972" s="62"/>
    </row>
    <row r="9973" ht="12.75">
      <c r="O9973" s="62"/>
    </row>
    <row r="9974" ht="12.75">
      <c r="O9974" s="62"/>
    </row>
    <row r="9975" ht="12.75">
      <c r="O9975" s="62"/>
    </row>
    <row r="9976" ht="12.75">
      <c r="O9976" s="62"/>
    </row>
    <row r="9977" ht="12.75">
      <c r="O9977" s="62"/>
    </row>
    <row r="9978" ht="12.75">
      <c r="O9978" s="62"/>
    </row>
    <row r="9979" ht="12.75">
      <c r="O9979" s="62"/>
    </row>
    <row r="9980" ht="12.75">
      <c r="O9980" s="62"/>
    </row>
    <row r="9981" ht="12.75">
      <c r="O9981" s="62"/>
    </row>
    <row r="9982" ht="12.75">
      <c r="O9982" s="62"/>
    </row>
    <row r="9983" ht="12.75">
      <c r="O9983" s="62"/>
    </row>
    <row r="9984" ht="12.75">
      <c r="O9984" s="62"/>
    </row>
    <row r="9985" ht="12.75">
      <c r="O9985" s="62"/>
    </row>
    <row r="9986" ht="12.75">
      <c r="O9986" s="62"/>
    </row>
    <row r="9987" ht="12.75">
      <c r="O9987" s="62"/>
    </row>
    <row r="9988" ht="12.75">
      <c r="O9988" s="62"/>
    </row>
    <row r="9989" ht="12.75">
      <c r="O9989" s="62"/>
    </row>
    <row r="9990" ht="12.75">
      <c r="O9990" s="62"/>
    </row>
    <row r="9991" ht="12.75">
      <c r="O9991" s="62"/>
    </row>
    <row r="9992" ht="12.75">
      <c r="O9992" s="62"/>
    </row>
    <row r="9993" ht="12.75">
      <c r="O9993" s="62"/>
    </row>
    <row r="9994" ht="12.75">
      <c r="O9994" s="62"/>
    </row>
    <row r="9995" ht="12.75">
      <c r="O9995" s="62"/>
    </row>
    <row r="9996" ht="12.75">
      <c r="O9996" s="62"/>
    </row>
    <row r="9997" ht="12.75">
      <c r="O9997" s="62"/>
    </row>
    <row r="9998" ht="12.75">
      <c r="O9998" s="62"/>
    </row>
    <row r="9999" ht="12.75">
      <c r="O9999" s="62"/>
    </row>
    <row r="10000" ht="12.75">
      <c r="O10000" s="62"/>
    </row>
    <row r="10001" ht="12.75">
      <c r="O10001" s="62"/>
    </row>
    <row r="10002" ht="12.75">
      <c r="O10002" s="62"/>
    </row>
    <row r="10003" ht="12.75">
      <c r="O10003" s="62"/>
    </row>
    <row r="10004" ht="12.75">
      <c r="O10004" s="62"/>
    </row>
    <row r="10005" ht="12.75">
      <c r="O10005" s="62"/>
    </row>
    <row r="10006" ht="12.75">
      <c r="O10006" s="62"/>
    </row>
    <row r="10007" ht="12.75">
      <c r="O10007" s="62"/>
    </row>
    <row r="10008" ht="12.75">
      <c r="O10008" s="62"/>
    </row>
    <row r="10009" ht="12.75">
      <c r="O10009" s="62"/>
    </row>
    <row r="10010" ht="12.75">
      <c r="O10010" s="62"/>
    </row>
    <row r="10011" ht="12.75">
      <c r="O10011" s="62"/>
    </row>
    <row r="10012" ht="12.75">
      <c r="O10012" s="62"/>
    </row>
    <row r="10013" ht="12.75">
      <c r="O10013" s="62"/>
    </row>
    <row r="10014" ht="12.75">
      <c r="O10014" s="62"/>
    </row>
    <row r="10015" ht="12.75">
      <c r="O10015" s="62"/>
    </row>
    <row r="10016" ht="12.75">
      <c r="O10016" s="62"/>
    </row>
    <row r="10017" ht="12.75">
      <c r="O10017" s="62"/>
    </row>
    <row r="10018" ht="12.75">
      <c r="O10018" s="62"/>
    </row>
    <row r="10019" ht="12.75">
      <c r="O10019" s="62"/>
    </row>
    <row r="10020" ht="12.75">
      <c r="O10020" s="62"/>
    </row>
    <row r="10021" ht="12.75">
      <c r="O10021" s="62"/>
    </row>
    <row r="10022" ht="12.75">
      <c r="O10022" s="62"/>
    </row>
    <row r="10023" ht="12.75">
      <c r="O10023" s="62"/>
    </row>
    <row r="10024" ht="12.75">
      <c r="O10024" s="62"/>
    </row>
    <row r="10025" ht="12.75">
      <c r="O10025" s="62"/>
    </row>
    <row r="10026" ht="12.75">
      <c r="O10026" s="62"/>
    </row>
    <row r="10027" ht="12.75">
      <c r="O10027" s="62"/>
    </row>
    <row r="10028" ht="12.75">
      <c r="O10028" s="62"/>
    </row>
    <row r="10029" ht="12.75">
      <c r="O10029" s="62"/>
    </row>
    <row r="10030" ht="12.75">
      <c r="O10030" s="62"/>
    </row>
    <row r="10031" ht="12.75">
      <c r="O10031" s="62"/>
    </row>
    <row r="10032" ht="12.75">
      <c r="O10032" s="62"/>
    </row>
    <row r="10033" ht="12.75">
      <c r="O10033" s="62"/>
    </row>
    <row r="10034" ht="12.75">
      <c r="O10034" s="62"/>
    </row>
    <row r="10035" ht="12.75">
      <c r="O10035" s="62"/>
    </row>
    <row r="10036" ht="12.75">
      <c r="O10036" s="62"/>
    </row>
    <row r="10037" ht="12.75">
      <c r="O10037" s="62"/>
    </row>
    <row r="10038" ht="12.75">
      <c r="O10038" s="62"/>
    </row>
    <row r="10039" ht="12.75">
      <c r="O10039" s="62"/>
    </row>
    <row r="10040" ht="12.75">
      <c r="O10040" s="62"/>
    </row>
    <row r="10041" ht="12.75">
      <c r="O10041" s="62"/>
    </row>
    <row r="10042" ht="12.75">
      <c r="O10042" s="62"/>
    </row>
    <row r="10043" ht="12.75">
      <c r="O10043" s="62"/>
    </row>
    <row r="10044" ht="12.75">
      <c r="O10044" s="62"/>
    </row>
    <row r="10045" ht="12.75">
      <c r="O10045" s="62"/>
    </row>
    <row r="10046" ht="12.75">
      <c r="O10046" s="62"/>
    </row>
    <row r="10047" ht="12.75">
      <c r="O10047" s="62"/>
    </row>
    <row r="10048" ht="12.75">
      <c r="O10048" s="62"/>
    </row>
    <row r="10049" ht="12.75">
      <c r="O10049" s="62"/>
    </row>
    <row r="10050" ht="12.75">
      <c r="O10050" s="62"/>
    </row>
    <row r="10051" ht="12.75">
      <c r="O10051" s="62"/>
    </row>
    <row r="10052" ht="12.75">
      <c r="O10052" s="62"/>
    </row>
    <row r="10053" ht="12.75">
      <c r="O10053" s="62"/>
    </row>
    <row r="10054" ht="12.75">
      <c r="O10054" s="62"/>
    </row>
    <row r="10055" ht="12.75">
      <c r="O10055" s="62"/>
    </row>
    <row r="10056" ht="12.75">
      <c r="O10056" s="62"/>
    </row>
    <row r="10057" ht="12.75">
      <c r="O10057" s="62"/>
    </row>
    <row r="10058" ht="12.75">
      <c r="O10058" s="62"/>
    </row>
    <row r="10059" ht="12.75">
      <c r="O10059" s="62"/>
    </row>
    <row r="10060" ht="12.75">
      <c r="O10060" s="62"/>
    </row>
    <row r="10061" ht="12.75">
      <c r="O10061" s="62"/>
    </row>
    <row r="10062" ht="12.75">
      <c r="O10062" s="62"/>
    </row>
    <row r="10063" ht="12.75">
      <c r="O10063" s="62"/>
    </row>
    <row r="10064" ht="12.75">
      <c r="O10064" s="62"/>
    </row>
    <row r="10065" ht="12.75">
      <c r="O10065" s="62"/>
    </row>
    <row r="10066" ht="12.75">
      <c r="O10066" s="62"/>
    </row>
    <row r="10067" ht="12.75">
      <c r="O10067" s="62"/>
    </row>
    <row r="10068" ht="12.75">
      <c r="O10068" s="62"/>
    </row>
    <row r="10069" ht="12.75">
      <c r="O10069" s="62"/>
    </row>
    <row r="10070" ht="12.75">
      <c r="O10070" s="62"/>
    </row>
    <row r="10071" ht="12.75">
      <c r="O10071" s="62"/>
    </row>
    <row r="10072" ht="12.75">
      <c r="O10072" s="62"/>
    </row>
    <row r="10073" ht="12.75">
      <c r="O10073" s="62"/>
    </row>
    <row r="10074" ht="12.75">
      <c r="O10074" s="62"/>
    </row>
    <row r="10075" ht="12.75">
      <c r="O10075" s="62"/>
    </row>
    <row r="10076" ht="12.75">
      <c r="O10076" s="62"/>
    </row>
    <row r="10077" ht="12.75">
      <c r="O10077" s="62"/>
    </row>
    <row r="10078" ht="12.75">
      <c r="O10078" s="62"/>
    </row>
    <row r="10079" ht="12.75">
      <c r="O10079" s="62"/>
    </row>
    <row r="10080" ht="12.75">
      <c r="O10080" s="62"/>
    </row>
    <row r="10081" ht="12.75">
      <c r="O10081" s="62"/>
    </row>
    <row r="10082" ht="12.75">
      <c r="O10082" s="62"/>
    </row>
    <row r="10083" ht="12.75">
      <c r="O10083" s="62"/>
    </row>
    <row r="10084" ht="12.75">
      <c r="O10084" s="62"/>
    </row>
    <row r="10085" ht="12.75">
      <c r="O10085" s="62"/>
    </row>
    <row r="10086" ht="12.75">
      <c r="O10086" s="62"/>
    </row>
    <row r="10087" ht="12.75">
      <c r="O10087" s="62"/>
    </row>
    <row r="10088" ht="12.75">
      <c r="O10088" s="62"/>
    </row>
    <row r="10089" ht="12.75">
      <c r="O10089" s="62"/>
    </row>
    <row r="10090" ht="12.75">
      <c r="O10090" s="62"/>
    </row>
    <row r="10091" ht="12.75">
      <c r="O10091" s="62"/>
    </row>
    <row r="10092" ht="12.75">
      <c r="O10092" s="62"/>
    </row>
    <row r="10093" ht="12.75">
      <c r="O10093" s="62"/>
    </row>
    <row r="10094" ht="12.75">
      <c r="O10094" s="62"/>
    </row>
    <row r="10095" ht="12.75">
      <c r="O10095" s="62"/>
    </row>
    <row r="10096" ht="12.75">
      <c r="O10096" s="62"/>
    </row>
    <row r="10097" ht="12.75">
      <c r="O10097" s="62"/>
    </row>
    <row r="10098" ht="12.75">
      <c r="O10098" s="62"/>
    </row>
    <row r="10099" ht="12.75">
      <c r="O10099" s="62"/>
    </row>
    <row r="10100" ht="12.75">
      <c r="O10100" s="62"/>
    </row>
    <row r="10101" ht="12.75">
      <c r="O10101" s="62"/>
    </row>
    <row r="10102" ht="12.75">
      <c r="O10102" s="62"/>
    </row>
    <row r="10103" ht="12.75">
      <c r="O10103" s="62"/>
    </row>
    <row r="10104" ht="12.75">
      <c r="O10104" s="62"/>
    </row>
    <row r="10105" ht="12.75">
      <c r="O10105" s="62"/>
    </row>
    <row r="10106" ht="12.75">
      <c r="O10106" s="62"/>
    </row>
    <row r="10107" ht="12.75">
      <c r="O10107" s="62"/>
    </row>
    <row r="10108" ht="12.75">
      <c r="O10108" s="62"/>
    </row>
    <row r="10109" ht="12.75">
      <c r="O10109" s="62"/>
    </row>
    <row r="10110" ht="12.75">
      <c r="O10110" s="62"/>
    </row>
    <row r="10111" ht="12.75">
      <c r="O10111" s="62"/>
    </row>
    <row r="10112" ht="12.75">
      <c r="O10112" s="62"/>
    </row>
    <row r="10113" ht="12.75">
      <c r="O10113" s="62"/>
    </row>
    <row r="10114" ht="12.75">
      <c r="O10114" s="62"/>
    </row>
    <row r="10115" ht="12.75">
      <c r="O10115" s="62"/>
    </row>
    <row r="10116" ht="12.75">
      <c r="O10116" s="62"/>
    </row>
    <row r="10117" ht="12.75">
      <c r="O10117" s="62"/>
    </row>
    <row r="10118" ht="12.75">
      <c r="O10118" s="62"/>
    </row>
    <row r="10119" ht="12.75">
      <c r="O10119" s="62"/>
    </row>
    <row r="10120" ht="12.75">
      <c r="O10120" s="62"/>
    </row>
    <row r="10121" ht="12.75">
      <c r="O10121" s="62"/>
    </row>
    <row r="10122" ht="12.75">
      <c r="O10122" s="62"/>
    </row>
    <row r="10123" ht="12.75">
      <c r="O10123" s="62"/>
    </row>
    <row r="10124" ht="12.75">
      <c r="O10124" s="62"/>
    </row>
    <row r="10125" ht="12.75">
      <c r="O10125" s="62"/>
    </row>
    <row r="10126" ht="12.75">
      <c r="O10126" s="62"/>
    </row>
    <row r="10127" ht="12.75">
      <c r="O10127" s="62"/>
    </row>
    <row r="10128" ht="12.75">
      <c r="O10128" s="62"/>
    </row>
    <row r="10129" ht="12.75">
      <c r="O10129" s="62"/>
    </row>
    <row r="10130" ht="12.75">
      <c r="O10130" s="62"/>
    </row>
    <row r="10131" ht="12.75">
      <c r="O10131" s="62"/>
    </row>
    <row r="10132" ht="12.75">
      <c r="O10132" s="62"/>
    </row>
    <row r="10133" ht="12.75">
      <c r="O10133" s="62"/>
    </row>
    <row r="10134" ht="12.75">
      <c r="O10134" s="62"/>
    </row>
    <row r="10135" ht="12.75">
      <c r="O10135" s="62"/>
    </row>
    <row r="10136" ht="12.75">
      <c r="O10136" s="62"/>
    </row>
    <row r="10137" ht="12.75">
      <c r="O10137" s="62"/>
    </row>
    <row r="10138" ht="12.75">
      <c r="O10138" s="62"/>
    </row>
    <row r="10139" ht="12.75">
      <c r="O10139" s="62"/>
    </row>
    <row r="10140" ht="12.75">
      <c r="O10140" s="62"/>
    </row>
    <row r="10141" ht="12.75">
      <c r="O10141" s="62"/>
    </row>
    <row r="10142" ht="12.75">
      <c r="O10142" s="62"/>
    </row>
    <row r="10143" ht="12.75">
      <c r="O10143" s="62"/>
    </row>
    <row r="10144" ht="12.75">
      <c r="O10144" s="62"/>
    </row>
    <row r="10145" ht="12.75">
      <c r="O10145" s="62"/>
    </row>
    <row r="10146" ht="12.75">
      <c r="O10146" s="62"/>
    </row>
    <row r="10147" ht="12.75">
      <c r="O10147" s="62"/>
    </row>
    <row r="10148" ht="12.75">
      <c r="O10148" s="62"/>
    </row>
    <row r="10149" ht="12.75">
      <c r="O10149" s="62"/>
    </row>
    <row r="10150" ht="12.75">
      <c r="O10150" s="62"/>
    </row>
    <row r="10151" ht="12.75">
      <c r="O10151" s="62"/>
    </row>
    <row r="10152" ht="12.75">
      <c r="O10152" s="62"/>
    </row>
    <row r="10153" ht="12.75">
      <c r="O10153" s="62"/>
    </row>
    <row r="10154" ht="12.75">
      <c r="O10154" s="62"/>
    </row>
    <row r="10155" ht="12.75">
      <c r="O10155" s="62"/>
    </row>
    <row r="10156" ht="12.75">
      <c r="O10156" s="62"/>
    </row>
    <row r="10157" ht="12.75">
      <c r="O10157" s="62"/>
    </row>
    <row r="10158" ht="12.75">
      <c r="O10158" s="62"/>
    </row>
    <row r="10159" ht="12.75">
      <c r="O10159" s="62"/>
    </row>
    <row r="10160" ht="12.75">
      <c r="O10160" s="62"/>
    </row>
    <row r="10161" ht="12.75">
      <c r="O10161" s="62"/>
    </row>
    <row r="10162" ht="12.75">
      <c r="O10162" s="62"/>
    </row>
    <row r="10163" ht="12.75">
      <c r="O10163" s="62"/>
    </row>
    <row r="10164" ht="12.75">
      <c r="O10164" s="62"/>
    </row>
    <row r="10165" ht="12.75">
      <c r="O10165" s="62"/>
    </row>
    <row r="10166" ht="12.75">
      <c r="O10166" s="62"/>
    </row>
    <row r="10167" ht="12.75">
      <c r="O10167" s="62"/>
    </row>
    <row r="10168" ht="12.75">
      <c r="O10168" s="62"/>
    </row>
    <row r="10169" ht="12.75">
      <c r="O10169" s="62"/>
    </row>
    <row r="10170" ht="12.75">
      <c r="O10170" s="62"/>
    </row>
    <row r="10171" ht="12.75">
      <c r="O10171" s="62"/>
    </row>
    <row r="10172" ht="12.75">
      <c r="O10172" s="62"/>
    </row>
    <row r="10173" ht="12.75">
      <c r="O10173" s="62"/>
    </row>
    <row r="10174" ht="12.75">
      <c r="O10174" s="62"/>
    </row>
    <row r="10175" ht="12.75">
      <c r="O10175" s="62"/>
    </row>
    <row r="10176" ht="12.75">
      <c r="O10176" s="62"/>
    </row>
    <row r="10177" ht="12.75">
      <c r="O10177" s="62"/>
    </row>
    <row r="10178" ht="12.75">
      <c r="O10178" s="62"/>
    </row>
    <row r="10179" ht="12.75">
      <c r="O10179" s="62"/>
    </row>
    <row r="10180" ht="12.75">
      <c r="O10180" s="62"/>
    </row>
    <row r="10181" ht="12.75">
      <c r="O10181" s="62"/>
    </row>
    <row r="10182" ht="12.75">
      <c r="O10182" s="62"/>
    </row>
    <row r="10183" ht="12.75">
      <c r="O10183" s="62"/>
    </row>
    <row r="10184" ht="12.75">
      <c r="O10184" s="62"/>
    </row>
    <row r="10185" ht="12.75">
      <c r="O10185" s="62"/>
    </row>
    <row r="10186" ht="12.75">
      <c r="O10186" s="62"/>
    </row>
    <row r="10187" ht="12.75">
      <c r="O10187" s="62"/>
    </row>
    <row r="10188" ht="12.75">
      <c r="O10188" s="62"/>
    </row>
    <row r="10189" ht="12.75">
      <c r="O10189" s="62"/>
    </row>
    <row r="10190" ht="12.75">
      <c r="O10190" s="62"/>
    </row>
    <row r="10191" ht="12.75">
      <c r="O10191" s="62"/>
    </row>
    <row r="10192" ht="12.75">
      <c r="O10192" s="62"/>
    </row>
    <row r="10193" ht="12.75">
      <c r="O10193" s="62"/>
    </row>
    <row r="10194" ht="12.75">
      <c r="O10194" s="62"/>
    </row>
    <row r="10195" ht="12.75">
      <c r="O10195" s="62"/>
    </row>
    <row r="10196" ht="12.75">
      <c r="O10196" s="62"/>
    </row>
    <row r="10197" ht="12.75">
      <c r="O10197" s="62"/>
    </row>
    <row r="10198" ht="12.75">
      <c r="O10198" s="62"/>
    </row>
    <row r="10199" ht="12.75">
      <c r="O10199" s="62"/>
    </row>
    <row r="10200" ht="12.75">
      <c r="O10200" s="62"/>
    </row>
    <row r="10201" ht="12.75">
      <c r="O10201" s="62"/>
    </row>
    <row r="10202" ht="12.75">
      <c r="O10202" s="62"/>
    </row>
    <row r="10203" ht="12.75">
      <c r="O10203" s="62"/>
    </row>
    <row r="10204" ht="12.75">
      <c r="O10204" s="62"/>
    </row>
    <row r="10205" ht="12.75">
      <c r="O10205" s="62"/>
    </row>
    <row r="10206" ht="12.75">
      <c r="O10206" s="62"/>
    </row>
    <row r="10207" ht="12.75">
      <c r="O10207" s="62"/>
    </row>
    <row r="10208" ht="12.75">
      <c r="O10208" s="62"/>
    </row>
    <row r="10209" ht="12.75">
      <c r="O10209" s="62"/>
    </row>
    <row r="10210" ht="12.75">
      <c r="O10210" s="62"/>
    </row>
    <row r="10211" ht="12.75">
      <c r="O10211" s="62"/>
    </row>
    <row r="10212" ht="12.75">
      <c r="O10212" s="62"/>
    </row>
    <row r="10213" ht="12.75">
      <c r="O10213" s="62"/>
    </row>
    <row r="10214" ht="12.75">
      <c r="O10214" s="62"/>
    </row>
    <row r="10215" ht="12.75">
      <c r="O10215" s="62"/>
    </row>
    <row r="10216" ht="12.75">
      <c r="O10216" s="62"/>
    </row>
    <row r="10217" ht="12.75">
      <c r="O10217" s="62"/>
    </row>
    <row r="10218" ht="12.75">
      <c r="O10218" s="62"/>
    </row>
    <row r="10219" ht="12.75">
      <c r="O10219" s="62"/>
    </row>
    <row r="10220" ht="12.75">
      <c r="O10220" s="62"/>
    </row>
    <row r="10221" ht="12.75">
      <c r="O10221" s="62"/>
    </row>
    <row r="10222" ht="12.75">
      <c r="O10222" s="62"/>
    </row>
    <row r="10223" ht="12.75">
      <c r="O10223" s="62"/>
    </row>
    <row r="10224" ht="12.75">
      <c r="O10224" s="62"/>
    </row>
    <row r="10225" ht="12.75">
      <c r="O10225" s="62"/>
    </row>
    <row r="10226" ht="12.75">
      <c r="O10226" s="62"/>
    </row>
    <row r="10227" ht="12.75">
      <c r="O10227" s="62"/>
    </row>
    <row r="10228" ht="12.75">
      <c r="O10228" s="62"/>
    </row>
    <row r="10229" ht="12.75">
      <c r="O10229" s="62"/>
    </row>
    <row r="10230" ht="12.75">
      <c r="O10230" s="62"/>
    </row>
    <row r="10231" ht="12.75">
      <c r="O10231" s="62"/>
    </row>
    <row r="10232" ht="12.75">
      <c r="O10232" s="62"/>
    </row>
    <row r="10233" ht="12.75">
      <c r="O10233" s="62"/>
    </row>
    <row r="10234" ht="12.75">
      <c r="O10234" s="62"/>
    </row>
    <row r="10235" ht="12.75">
      <c r="O10235" s="62"/>
    </row>
    <row r="10236" ht="12.75">
      <c r="O10236" s="62"/>
    </row>
    <row r="10237" ht="12.75">
      <c r="O10237" s="62"/>
    </row>
    <row r="10238" ht="12.75">
      <c r="O10238" s="62"/>
    </row>
    <row r="10239" ht="12.75">
      <c r="O10239" s="62"/>
    </row>
    <row r="10240" ht="12.75">
      <c r="O10240" s="62"/>
    </row>
    <row r="10241" ht="12.75">
      <c r="O10241" s="62"/>
    </row>
    <row r="10242" ht="12.75">
      <c r="O10242" s="62"/>
    </row>
    <row r="10243" ht="12.75">
      <c r="O10243" s="62"/>
    </row>
    <row r="10244" ht="12.75">
      <c r="O10244" s="62"/>
    </row>
    <row r="10245" ht="12.75">
      <c r="O10245" s="62"/>
    </row>
    <row r="10246" ht="12.75">
      <c r="O10246" s="62"/>
    </row>
    <row r="10247" ht="12.75">
      <c r="O10247" s="62"/>
    </row>
    <row r="10248" ht="12.75">
      <c r="O10248" s="62"/>
    </row>
    <row r="10249" ht="12.75">
      <c r="O10249" s="62"/>
    </row>
    <row r="10250" ht="12.75">
      <c r="O10250" s="62"/>
    </row>
    <row r="10251" ht="12.75">
      <c r="O10251" s="62"/>
    </row>
    <row r="10252" ht="12.75">
      <c r="O10252" s="62"/>
    </row>
    <row r="10253" ht="12.75">
      <c r="O10253" s="62"/>
    </row>
    <row r="10254" ht="12.75">
      <c r="O10254" s="62"/>
    </row>
    <row r="10255" ht="12.75">
      <c r="O10255" s="62"/>
    </row>
    <row r="10256" ht="12.75">
      <c r="O10256" s="62"/>
    </row>
    <row r="10257" ht="12.75">
      <c r="O10257" s="62"/>
    </row>
    <row r="10258" ht="12.75">
      <c r="O10258" s="62"/>
    </row>
    <row r="10259" ht="12.75">
      <c r="O10259" s="62"/>
    </row>
    <row r="10260" ht="12.75">
      <c r="O10260" s="62"/>
    </row>
    <row r="10261" ht="12.75">
      <c r="O10261" s="62"/>
    </row>
    <row r="10262" ht="12.75">
      <c r="O10262" s="62"/>
    </row>
    <row r="10263" ht="12.75">
      <c r="O10263" s="62"/>
    </row>
    <row r="10264" ht="12.75">
      <c r="O10264" s="62"/>
    </row>
    <row r="10265" ht="12.75">
      <c r="O10265" s="62"/>
    </row>
    <row r="10266" ht="12.75">
      <c r="O10266" s="62"/>
    </row>
    <row r="10267" ht="12.75">
      <c r="O10267" s="62"/>
    </row>
    <row r="10268" ht="12.75">
      <c r="O10268" s="62"/>
    </row>
    <row r="10269" ht="12.75">
      <c r="O10269" s="62"/>
    </row>
    <row r="10270" ht="12.75">
      <c r="O10270" s="62"/>
    </row>
    <row r="10271" ht="12.75">
      <c r="O10271" s="62"/>
    </row>
    <row r="10272" ht="12.75">
      <c r="O10272" s="62"/>
    </row>
    <row r="10273" ht="12.75">
      <c r="O10273" s="62"/>
    </row>
    <row r="10274" ht="12.75">
      <c r="O10274" s="62"/>
    </row>
    <row r="10275" ht="12.75">
      <c r="O10275" s="62"/>
    </row>
    <row r="10276" ht="12.75">
      <c r="O10276" s="62"/>
    </row>
    <row r="10277" ht="12.75">
      <c r="O10277" s="62"/>
    </row>
    <row r="10278" ht="12.75">
      <c r="O10278" s="62"/>
    </row>
    <row r="10279" ht="12.75">
      <c r="O10279" s="62"/>
    </row>
    <row r="10280" ht="12.75">
      <c r="O10280" s="62"/>
    </row>
    <row r="10281" ht="12.75">
      <c r="O10281" s="62"/>
    </row>
    <row r="10282" ht="12.75">
      <c r="O10282" s="62"/>
    </row>
    <row r="10283" ht="12.75">
      <c r="O10283" s="62"/>
    </row>
    <row r="10284" ht="12.75">
      <c r="O10284" s="62"/>
    </row>
    <row r="10285" ht="12.75">
      <c r="O10285" s="62"/>
    </row>
    <row r="10286" ht="12.75">
      <c r="O10286" s="62"/>
    </row>
    <row r="10287" ht="12.75">
      <c r="O10287" s="62"/>
    </row>
    <row r="10288" ht="12.75">
      <c r="O10288" s="62"/>
    </row>
    <row r="10289" ht="12.75">
      <c r="O10289" s="62"/>
    </row>
    <row r="10290" ht="12.75">
      <c r="O10290" s="62"/>
    </row>
    <row r="10291" ht="12.75">
      <c r="O10291" s="62"/>
    </row>
    <row r="10292" ht="12.75">
      <c r="O10292" s="62"/>
    </row>
    <row r="10293" ht="12.75">
      <c r="O10293" s="62"/>
    </row>
    <row r="10294" ht="12.75">
      <c r="O10294" s="62"/>
    </row>
    <row r="10295" ht="12.75">
      <c r="O10295" s="62"/>
    </row>
    <row r="10296" ht="12.75">
      <c r="O10296" s="62"/>
    </row>
    <row r="10297" ht="12.75">
      <c r="O10297" s="62"/>
    </row>
    <row r="10298" ht="12.75">
      <c r="O10298" s="62"/>
    </row>
    <row r="10299" ht="12.75">
      <c r="O10299" s="62"/>
    </row>
    <row r="10300" ht="12.75">
      <c r="O10300" s="62"/>
    </row>
    <row r="10301" ht="12.75">
      <c r="O10301" s="62"/>
    </row>
    <row r="10302" ht="12.75">
      <c r="O10302" s="62"/>
    </row>
    <row r="10303" ht="12.75">
      <c r="O10303" s="62"/>
    </row>
    <row r="10304" ht="12.75">
      <c r="O10304" s="62"/>
    </row>
    <row r="10305" ht="12.75">
      <c r="O10305" s="62"/>
    </row>
    <row r="10306" ht="12.75">
      <c r="O10306" s="62"/>
    </row>
    <row r="10307" ht="12.75">
      <c r="O10307" s="62"/>
    </row>
    <row r="10308" ht="12.75">
      <c r="O10308" s="62"/>
    </row>
    <row r="10309" ht="12.75">
      <c r="O10309" s="62"/>
    </row>
    <row r="10310" ht="12.75">
      <c r="O10310" s="62"/>
    </row>
    <row r="10311" ht="12.75">
      <c r="O10311" s="62"/>
    </row>
    <row r="10312" ht="12.75">
      <c r="O10312" s="62"/>
    </row>
    <row r="10313" ht="12.75">
      <c r="O10313" s="62"/>
    </row>
    <row r="10314" ht="12.75">
      <c r="O10314" s="62"/>
    </row>
    <row r="10315" ht="12.75">
      <c r="O10315" s="62"/>
    </row>
    <row r="10316" ht="12.75">
      <c r="O10316" s="62"/>
    </row>
    <row r="10317" ht="12.75">
      <c r="O10317" s="62"/>
    </row>
    <row r="10318" ht="12.75">
      <c r="O10318" s="62"/>
    </row>
    <row r="10319" ht="12.75">
      <c r="O10319" s="62"/>
    </row>
    <row r="10320" ht="12.75">
      <c r="O10320" s="62"/>
    </row>
    <row r="10321" ht="12.75">
      <c r="O10321" s="62"/>
    </row>
    <row r="10322" ht="12.75">
      <c r="O10322" s="62"/>
    </row>
    <row r="10323" ht="12.75">
      <c r="O10323" s="62"/>
    </row>
    <row r="10324" ht="12.75">
      <c r="O10324" s="62"/>
    </row>
    <row r="10325" ht="12.75">
      <c r="O10325" s="62"/>
    </row>
    <row r="10326" ht="12.75">
      <c r="O10326" s="62"/>
    </row>
    <row r="10327" ht="12.75">
      <c r="O10327" s="62"/>
    </row>
    <row r="10328" ht="12.75">
      <c r="O10328" s="62"/>
    </row>
    <row r="10329" ht="12.75">
      <c r="O10329" s="62"/>
    </row>
    <row r="10330" ht="12.75">
      <c r="O10330" s="62"/>
    </row>
    <row r="10331" ht="12.75">
      <c r="O10331" s="62"/>
    </row>
    <row r="10332" ht="12.75">
      <c r="O10332" s="62"/>
    </row>
    <row r="10333" ht="12.75">
      <c r="O10333" s="62"/>
    </row>
    <row r="10334" ht="12.75">
      <c r="O10334" s="62"/>
    </row>
    <row r="10335" ht="12.75">
      <c r="O10335" s="62"/>
    </row>
    <row r="10336" ht="12.75">
      <c r="O10336" s="62"/>
    </row>
    <row r="10337" ht="12.75">
      <c r="O10337" s="62"/>
    </row>
    <row r="10338" ht="12.75">
      <c r="O10338" s="62"/>
    </row>
    <row r="10339" ht="12.75">
      <c r="O10339" s="62"/>
    </row>
    <row r="10340" ht="12.75">
      <c r="O10340" s="62"/>
    </row>
    <row r="10341" ht="12.75">
      <c r="O10341" s="62"/>
    </row>
    <row r="10342" ht="12.75">
      <c r="O10342" s="62"/>
    </row>
    <row r="10343" ht="12.75">
      <c r="O10343" s="62"/>
    </row>
    <row r="10344" ht="12.75">
      <c r="O10344" s="62"/>
    </row>
    <row r="10345" ht="12.75">
      <c r="O10345" s="62"/>
    </row>
    <row r="10346" ht="12.75">
      <c r="O10346" s="62"/>
    </row>
    <row r="10347" ht="12.75">
      <c r="O10347" s="62"/>
    </row>
    <row r="10348" ht="12.75">
      <c r="O10348" s="62"/>
    </row>
    <row r="10349" ht="12.75">
      <c r="O10349" s="62"/>
    </row>
    <row r="10350" ht="12.75">
      <c r="O10350" s="62"/>
    </row>
    <row r="10351" ht="12.75">
      <c r="O10351" s="62"/>
    </row>
    <row r="10352" ht="12.75">
      <c r="O10352" s="62"/>
    </row>
    <row r="10353" ht="12.75">
      <c r="O10353" s="62"/>
    </row>
    <row r="10354" ht="12.75">
      <c r="O10354" s="62"/>
    </row>
    <row r="10355" ht="12.75">
      <c r="O10355" s="62"/>
    </row>
    <row r="10356" ht="12.75">
      <c r="O10356" s="62"/>
    </row>
    <row r="10357" ht="12.75">
      <c r="O10357" s="62"/>
    </row>
    <row r="10358" ht="12.75">
      <c r="O10358" s="62"/>
    </row>
    <row r="10359" ht="12.75">
      <c r="O10359" s="62"/>
    </row>
    <row r="10360" ht="12.75">
      <c r="O10360" s="62"/>
    </row>
    <row r="10361" ht="12.75">
      <c r="O10361" s="62"/>
    </row>
    <row r="10362" ht="12.75">
      <c r="O10362" s="62"/>
    </row>
    <row r="10363" ht="12.75">
      <c r="O10363" s="62"/>
    </row>
    <row r="10364" ht="12.75">
      <c r="O10364" s="62"/>
    </row>
    <row r="10365" ht="12.75">
      <c r="O10365" s="62"/>
    </row>
    <row r="10366" ht="12.75">
      <c r="O10366" s="62"/>
    </row>
    <row r="10367" ht="12.75">
      <c r="O10367" s="62"/>
    </row>
    <row r="10368" ht="12.75">
      <c r="O10368" s="62"/>
    </row>
    <row r="10369" ht="12.75">
      <c r="O10369" s="62"/>
    </row>
    <row r="10370" ht="12.75">
      <c r="O10370" s="62"/>
    </row>
    <row r="10371" ht="12.75">
      <c r="O10371" s="62"/>
    </row>
    <row r="10372" ht="12.75">
      <c r="O10372" s="62"/>
    </row>
    <row r="10373" ht="12.75">
      <c r="O10373" s="62"/>
    </row>
    <row r="10374" ht="12.75">
      <c r="O10374" s="62"/>
    </row>
    <row r="10375" ht="12.75">
      <c r="O10375" s="62"/>
    </row>
    <row r="10376" ht="12.75">
      <c r="O10376" s="62"/>
    </row>
    <row r="10377" ht="12.75">
      <c r="O10377" s="62"/>
    </row>
    <row r="10378" ht="12.75">
      <c r="O10378" s="62"/>
    </row>
    <row r="10379" ht="12.75">
      <c r="O10379" s="62"/>
    </row>
    <row r="10380" ht="12.75">
      <c r="O10380" s="62"/>
    </row>
    <row r="10381" ht="12.75">
      <c r="O10381" s="62"/>
    </row>
    <row r="10382" ht="12.75">
      <c r="O10382" s="62"/>
    </row>
    <row r="10383" ht="12.75">
      <c r="O10383" s="62"/>
    </row>
    <row r="10384" ht="12.75">
      <c r="O10384" s="62"/>
    </row>
    <row r="10385" ht="12.75">
      <c r="O10385" s="62"/>
    </row>
    <row r="10386" ht="12.75">
      <c r="O10386" s="62"/>
    </row>
    <row r="10387" ht="12.75">
      <c r="O10387" s="62"/>
    </row>
    <row r="10388" ht="12.75">
      <c r="O10388" s="62"/>
    </row>
    <row r="10389" ht="12.75">
      <c r="O10389" s="62"/>
    </row>
    <row r="10390" ht="12.75">
      <c r="O10390" s="62"/>
    </row>
    <row r="10391" ht="12.75">
      <c r="O10391" s="62"/>
    </row>
    <row r="10392" ht="12.75">
      <c r="O10392" s="62"/>
    </row>
    <row r="10393" ht="12.75">
      <c r="O10393" s="62"/>
    </row>
    <row r="10394" ht="12.75">
      <c r="O10394" s="62"/>
    </row>
    <row r="10395" ht="12.75">
      <c r="O10395" s="62"/>
    </row>
    <row r="10396" ht="12.75">
      <c r="O10396" s="62"/>
    </row>
    <row r="10397" ht="12.75">
      <c r="O10397" s="62"/>
    </row>
    <row r="10398" ht="12.75">
      <c r="O10398" s="62"/>
    </row>
    <row r="10399" ht="12.75">
      <c r="O10399" s="62"/>
    </row>
    <row r="10400" ht="12.75">
      <c r="O10400" s="62"/>
    </row>
    <row r="10401" ht="12.75">
      <c r="O10401" s="62"/>
    </row>
    <row r="10402" ht="12.75">
      <c r="O10402" s="62"/>
    </row>
    <row r="10403" ht="12.75">
      <c r="O10403" s="62"/>
    </row>
    <row r="10404" ht="12.75">
      <c r="O10404" s="62"/>
    </row>
    <row r="10405" ht="12.75">
      <c r="O10405" s="62"/>
    </row>
    <row r="10406" ht="12.75">
      <c r="O10406" s="62"/>
    </row>
    <row r="10407" ht="12.75">
      <c r="O10407" s="62"/>
    </row>
    <row r="10408" ht="12.75">
      <c r="O10408" s="62"/>
    </row>
    <row r="10409" ht="12.75">
      <c r="O10409" s="62"/>
    </row>
    <row r="10410" ht="12.75">
      <c r="O10410" s="62"/>
    </row>
    <row r="10411" ht="12.75">
      <c r="O10411" s="62"/>
    </row>
    <row r="10412" ht="12.75">
      <c r="O10412" s="62"/>
    </row>
    <row r="10413" ht="12.75">
      <c r="O10413" s="62"/>
    </row>
    <row r="10414" ht="12.75">
      <c r="O10414" s="62"/>
    </row>
    <row r="10415" ht="12.75">
      <c r="O10415" s="62"/>
    </row>
    <row r="10416" ht="12.75">
      <c r="O10416" s="62"/>
    </row>
    <row r="10417" ht="12.75">
      <c r="O10417" s="62"/>
    </row>
    <row r="10418" ht="12.75">
      <c r="O10418" s="62"/>
    </row>
    <row r="10419" ht="12.75">
      <c r="O10419" s="62"/>
    </row>
    <row r="10420" ht="12.75">
      <c r="O10420" s="62"/>
    </row>
    <row r="10421" ht="12.75">
      <c r="O10421" s="62"/>
    </row>
    <row r="10422" ht="12.75">
      <c r="O10422" s="62"/>
    </row>
    <row r="10423" ht="12.75">
      <c r="O10423" s="62"/>
    </row>
    <row r="10424" ht="12.75">
      <c r="O10424" s="62"/>
    </row>
    <row r="10425" ht="12.75">
      <c r="O10425" s="62"/>
    </row>
    <row r="10426" ht="12.75">
      <c r="O10426" s="62"/>
    </row>
    <row r="10427" ht="12.75">
      <c r="O10427" s="62"/>
    </row>
    <row r="10428" ht="12.75">
      <c r="O10428" s="62"/>
    </row>
    <row r="10429" ht="12.75">
      <c r="O10429" s="62"/>
    </row>
    <row r="10430" ht="12.75">
      <c r="O10430" s="62"/>
    </row>
    <row r="10431" ht="12.75">
      <c r="O10431" s="62"/>
    </row>
    <row r="10432" ht="12.75">
      <c r="O10432" s="62"/>
    </row>
    <row r="10433" ht="12.75">
      <c r="O10433" s="62"/>
    </row>
    <row r="10434" ht="12.75">
      <c r="O10434" s="62"/>
    </row>
    <row r="10435" ht="12.75">
      <c r="O10435" s="62"/>
    </row>
    <row r="10436" ht="12.75">
      <c r="O10436" s="62"/>
    </row>
    <row r="10437" ht="12.75">
      <c r="O10437" s="62"/>
    </row>
    <row r="10438" ht="12.75">
      <c r="O10438" s="62"/>
    </row>
    <row r="10439" ht="12.75">
      <c r="O10439" s="62"/>
    </row>
    <row r="10440" ht="12.75">
      <c r="O10440" s="62"/>
    </row>
    <row r="10441" ht="12.75">
      <c r="O10441" s="62"/>
    </row>
    <row r="10442" ht="12.75">
      <c r="O10442" s="62"/>
    </row>
    <row r="10443" ht="12.75">
      <c r="O10443" s="62"/>
    </row>
    <row r="10444" ht="12.75">
      <c r="O10444" s="62"/>
    </row>
    <row r="10445" ht="12.75">
      <c r="O10445" s="62"/>
    </row>
    <row r="10446" ht="12.75">
      <c r="O10446" s="62"/>
    </row>
    <row r="10447" ht="12.75">
      <c r="O10447" s="62"/>
    </row>
    <row r="10448" ht="12.75">
      <c r="O10448" s="62"/>
    </row>
    <row r="10449" ht="12.75">
      <c r="O10449" s="62"/>
    </row>
    <row r="10450" ht="12.75">
      <c r="O10450" s="62"/>
    </row>
    <row r="10451" ht="12.75">
      <c r="O10451" s="62"/>
    </row>
    <row r="10452" ht="12.75">
      <c r="O10452" s="62"/>
    </row>
    <row r="10453" ht="12.75">
      <c r="O10453" s="62"/>
    </row>
    <row r="10454" ht="12.75">
      <c r="O10454" s="62"/>
    </row>
    <row r="10455" ht="12.75">
      <c r="O10455" s="62"/>
    </row>
    <row r="10456" ht="12.75">
      <c r="O10456" s="62"/>
    </row>
    <row r="10457" ht="12.75">
      <c r="O10457" s="62"/>
    </row>
    <row r="10458" ht="12.75">
      <c r="O10458" s="62"/>
    </row>
    <row r="10459" ht="12.75">
      <c r="O10459" s="62"/>
    </row>
    <row r="10460" ht="12.75">
      <c r="O10460" s="62"/>
    </row>
    <row r="10461" ht="12.75">
      <c r="O10461" s="62"/>
    </row>
    <row r="10462" ht="12.75">
      <c r="O10462" s="62"/>
    </row>
    <row r="10463" ht="12.75">
      <c r="O10463" s="62"/>
    </row>
    <row r="10464" ht="12.75">
      <c r="O10464" s="62"/>
    </row>
    <row r="10465" ht="12.75">
      <c r="O10465" s="62"/>
    </row>
    <row r="10466" ht="12.75">
      <c r="O10466" s="62"/>
    </row>
    <row r="10467" ht="12.75">
      <c r="O10467" s="62"/>
    </row>
    <row r="10468" ht="12.75">
      <c r="O10468" s="62"/>
    </row>
    <row r="10469" ht="12.75">
      <c r="O10469" s="62"/>
    </row>
    <row r="10470" ht="12.75">
      <c r="O10470" s="62"/>
    </row>
    <row r="10471" ht="12.75">
      <c r="O10471" s="62"/>
    </row>
    <row r="10472" ht="12.75">
      <c r="O10472" s="62"/>
    </row>
    <row r="10473" ht="12.75">
      <c r="O10473" s="62"/>
    </row>
    <row r="10474" ht="12.75">
      <c r="O10474" s="62"/>
    </row>
    <row r="10475" ht="12.75">
      <c r="O10475" s="62"/>
    </row>
    <row r="10476" ht="12.75">
      <c r="O10476" s="62"/>
    </row>
    <row r="10477" ht="12.75">
      <c r="O10477" s="62"/>
    </row>
    <row r="10478" ht="12.75">
      <c r="O10478" s="62"/>
    </row>
    <row r="10479" ht="12.75">
      <c r="O10479" s="62"/>
    </row>
    <row r="10480" ht="12.75">
      <c r="O10480" s="62"/>
    </row>
    <row r="10481" ht="12.75">
      <c r="O10481" s="62"/>
    </row>
    <row r="10482" ht="12.75">
      <c r="O10482" s="62"/>
    </row>
    <row r="10483" ht="12.75">
      <c r="O10483" s="62"/>
    </row>
    <row r="10484" ht="12.75">
      <c r="O10484" s="62"/>
    </row>
    <row r="10485" ht="12.75">
      <c r="O10485" s="62"/>
    </row>
    <row r="10486" ht="12.75">
      <c r="O10486" s="62"/>
    </row>
    <row r="10487" ht="12.75">
      <c r="O10487" s="62"/>
    </row>
    <row r="10488" ht="12.75">
      <c r="O10488" s="62"/>
    </row>
    <row r="10489" ht="12.75">
      <c r="O10489" s="62"/>
    </row>
    <row r="10490" ht="12.75">
      <c r="O10490" s="62"/>
    </row>
    <row r="10491" ht="12.75">
      <c r="O10491" s="62"/>
    </row>
    <row r="10492" ht="12.75">
      <c r="O10492" s="62"/>
    </row>
    <row r="10493" ht="12.75">
      <c r="O10493" s="62"/>
    </row>
    <row r="10494" ht="12.75">
      <c r="O10494" s="62"/>
    </row>
    <row r="10495" ht="12.75">
      <c r="O10495" s="62"/>
    </row>
    <row r="10496" ht="12.75">
      <c r="O10496" s="62"/>
    </row>
    <row r="10497" ht="12.75">
      <c r="O10497" s="62"/>
    </row>
    <row r="10498" ht="12.75">
      <c r="O10498" s="62"/>
    </row>
    <row r="10499" ht="12.75">
      <c r="O10499" s="62"/>
    </row>
    <row r="10500" ht="12.75">
      <c r="O10500" s="62"/>
    </row>
    <row r="10501" ht="12.75">
      <c r="O10501" s="62"/>
    </row>
    <row r="10502" ht="12.75">
      <c r="O10502" s="62"/>
    </row>
    <row r="10503" ht="12.75">
      <c r="O10503" s="62"/>
    </row>
    <row r="10504" ht="12.75">
      <c r="O10504" s="62"/>
    </row>
    <row r="10505" ht="12.75">
      <c r="O10505" s="62"/>
    </row>
    <row r="10506" ht="12.75">
      <c r="O10506" s="62"/>
    </row>
    <row r="10507" ht="12.75">
      <c r="O10507" s="62"/>
    </row>
    <row r="10508" ht="12.75">
      <c r="O10508" s="62"/>
    </row>
    <row r="10509" ht="12.75">
      <c r="O10509" s="62"/>
    </row>
    <row r="10510" ht="12.75">
      <c r="O10510" s="62"/>
    </row>
    <row r="10511" ht="12.75">
      <c r="O10511" s="62"/>
    </row>
    <row r="10512" ht="12.75">
      <c r="O10512" s="62"/>
    </row>
    <row r="10513" ht="12.75">
      <c r="O10513" s="62"/>
    </row>
    <row r="10514" ht="12.75">
      <c r="O10514" s="62"/>
    </row>
    <row r="10515" ht="12.75">
      <c r="O10515" s="62"/>
    </row>
    <row r="10516" ht="12.75">
      <c r="O10516" s="62"/>
    </row>
    <row r="10517" ht="12.75">
      <c r="O10517" s="62"/>
    </row>
    <row r="10518" ht="12.75">
      <c r="O10518" s="62"/>
    </row>
    <row r="10519" ht="12.75">
      <c r="O10519" s="62"/>
    </row>
    <row r="10520" ht="12.75">
      <c r="O10520" s="62"/>
    </row>
    <row r="10521" ht="12.75">
      <c r="O10521" s="62"/>
    </row>
    <row r="10522" ht="12.75">
      <c r="O10522" s="62"/>
    </row>
    <row r="10523" ht="12.75">
      <c r="O10523" s="62"/>
    </row>
    <row r="10524" ht="12.75">
      <c r="O10524" s="62"/>
    </row>
    <row r="10525" ht="12.75">
      <c r="O10525" s="62"/>
    </row>
    <row r="10526" ht="12.75">
      <c r="O10526" s="62"/>
    </row>
    <row r="10527" ht="12.75">
      <c r="O10527" s="62"/>
    </row>
    <row r="10528" ht="12.75">
      <c r="O10528" s="62"/>
    </row>
    <row r="10529" ht="12.75">
      <c r="O10529" s="62"/>
    </row>
    <row r="10530" ht="12.75">
      <c r="O10530" s="62"/>
    </row>
    <row r="10531" ht="12.75">
      <c r="O10531" s="62"/>
    </row>
    <row r="10532" ht="12.75">
      <c r="O10532" s="62"/>
    </row>
    <row r="10533" ht="12.75">
      <c r="O10533" s="62"/>
    </row>
    <row r="10534" ht="12.75">
      <c r="O10534" s="62"/>
    </row>
    <row r="10535" ht="12.75">
      <c r="O10535" s="62"/>
    </row>
    <row r="10536" ht="12.75">
      <c r="O10536" s="62"/>
    </row>
    <row r="10537" ht="12.75">
      <c r="O10537" s="62"/>
    </row>
    <row r="10538" ht="12.75">
      <c r="O10538" s="62"/>
    </row>
    <row r="10539" ht="12.75">
      <c r="O10539" s="62"/>
    </row>
    <row r="10540" ht="12.75">
      <c r="O10540" s="62"/>
    </row>
    <row r="10541" ht="12.75">
      <c r="O10541" s="62"/>
    </row>
    <row r="10542" ht="12.75">
      <c r="O10542" s="62"/>
    </row>
    <row r="10543" ht="12.75">
      <c r="O10543" s="62"/>
    </row>
    <row r="10544" ht="12.75">
      <c r="O10544" s="62"/>
    </row>
    <row r="10545" ht="12.75">
      <c r="O10545" s="62"/>
    </row>
    <row r="10546" ht="12.75">
      <c r="O10546" s="62"/>
    </row>
    <row r="10547" ht="12.75">
      <c r="O10547" s="62"/>
    </row>
    <row r="10548" ht="12.75">
      <c r="O10548" s="62"/>
    </row>
    <row r="10549" ht="12.75">
      <c r="O10549" s="62"/>
    </row>
    <row r="10550" ht="12.75">
      <c r="O10550" s="62"/>
    </row>
    <row r="10551" ht="12.75">
      <c r="O10551" s="62"/>
    </row>
    <row r="10552" ht="12.75">
      <c r="O10552" s="62"/>
    </row>
    <row r="10553" ht="12.75">
      <c r="O10553" s="62"/>
    </row>
    <row r="10554" ht="12.75">
      <c r="O10554" s="62"/>
    </row>
    <row r="10555" ht="12.75">
      <c r="O10555" s="62"/>
    </row>
    <row r="10556" ht="12.75">
      <c r="O10556" s="62"/>
    </row>
    <row r="10557" ht="12.75">
      <c r="O10557" s="62"/>
    </row>
    <row r="10558" ht="12.75">
      <c r="O10558" s="62"/>
    </row>
    <row r="10559" ht="12.75">
      <c r="O10559" s="62"/>
    </row>
    <row r="10560" ht="12.75">
      <c r="O10560" s="62"/>
    </row>
    <row r="10561" ht="12.75">
      <c r="O10561" s="62"/>
    </row>
    <row r="10562" ht="12.75">
      <c r="O10562" s="62"/>
    </row>
    <row r="10563" ht="12.75">
      <c r="O10563" s="62"/>
    </row>
    <row r="10564" ht="12.75">
      <c r="O10564" s="62"/>
    </row>
    <row r="10565" ht="12.75">
      <c r="O10565" s="62"/>
    </row>
    <row r="10566" ht="12.75">
      <c r="O10566" s="62"/>
    </row>
    <row r="10567" ht="12.75">
      <c r="O10567" s="62"/>
    </row>
    <row r="10568" ht="12.75">
      <c r="O10568" s="62"/>
    </row>
    <row r="10569" ht="12.75">
      <c r="O10569" s="62"/>
    </row>
    <row r="10570" ht="12.75">
      <c r="O10570" s="62"/>
    </row>
    <row r="10571" ht="12.75">
      <c r="O10571" s="62"/>
    </row>
    <row r="10572" ht="12.75">
      <c r="O10572" s="62"/>
    </row>
    <row r="10573" ht="12.75">
      <c r="O10573" s="62"/>
    </row>
    <row r="10574" ht="12.75">
      <c r="O10574" s="62"/>
    </row>
    <row r="10575" ht="12.75">
      <c r="O10575" s="62"/>
    </row>
    <row r="10576" ht="12.75">
      <c r="O10576" s="62"/>
    </row>
    <row r="10577" ht="12.75">
      <c r="O10577" s="62"/>
    </row>
    <row r="10578" ht="12.75">
      <c r="O10578" s="62"/>
    </row>
    <row r="10579" ht="12.75">
      <c r="O10579" s="62"/>
    </row>
    <row r="10580" ht="12.75">
      <c r="O10580" s="62"/>
    </row>
    <row r="10581" ht="12.75">
      <c r="O10581" s="62"/>
    </row>
    <row r="10582" ht="12.75">
      <c r="O10582" s="62"/>
    </row>
    <row r="10583" ht="12.75">
      <c r="O10583" s="62"/>
    </row>
    <row r="10584" ht="12.75">
      <c r="O10584" s="62"/>
    </row>
    <row r="10585" ht="12.75">
      <c r="O10585" s="62"/>
    </row>
    <row r="10586" ht="12.75">
      <c r="O10586" s="62"/>
    </row>
    <row r="10587" ht="12.75">
      <c r="O10587" s="62"/>
    </row>
    <row r="10588" ht="12.75">
      <c r="O10588" s="62"/>
    </row>
    <row r="10589" ht="12.75">
      <c r="O10589" s="62"/>
    </row>
    <row r="10590" ht="12.75">
      <c r="O10590" s="62"/>
    </row>
    <row r="10591" ht="12.75">
      <c r="O10591" s="62"/>
    </row>
    <row r="10592" ht="12.75">
      <c r="O10592" s="62"/>
    </row>
    <row r="10593" ht="12.75">
      <c r="O10593" s="62"/>
    </row>
    <row r="10594" ht="12.75">
      <c r="O10594" s="62"/>
    </row>
    <row r="10595" ht="12.75">
      <c r="O10595" s="62"/>
    </row>
    <row r="10596" ht="12.75">
      <c r="O10596" s="62"/>
    </row>
    <row r="10597" ht="12.75">
      <c r="O10597" s="62"/>
    </row>
    <row r="10598" ht="12.75">
      <c r="O10598" s="62"/>
    </row>
    <row r="10599" ht="12.75">
      <c r="O10599" s="62"/>
    </row>
    <row r="10600" ht="12.75">
      <c r="O10600" s="62"/>
    </row>
    <row r="10601" ht="12.75">
      <c r="O10601" s="62"/>
    </row>
    <row r="10602" ht="12.75">
      <c r="O10602" s="62"/>
    </row>
    <row r="10603" ht="12.75">
      <c r="O10603" s="62"/>
    </row>
    <row r="10604" ht="12.75">
      <c r="O10604" s="62"/>
    </row>
    <row r="10605" ht="12.75">
      <c r="O10605" s="62"/>
    </row>
    <row r="10606" ht="12.75">
      <c r="O10606" s="62"/>
    </row>
    <row r="10607" ht="12.75">
      <c r="O10607" s="62"/>
    </row>
    <row r="10608" ht="12.75">
      <c r="O10608" s="62"/>
    </row>
    <row r="10609" ht="12.75">
      <c r="O10609" s="62"/>
    </row>
    <row r="10610" ht="12.75">
      <c r="O10610" s="62"/>
    </row>
    <row r="10611" ht="12.75">
      <c r="O10611" s="62"/>
    </row>
    <row r="10612" ht="12.75">
      <c r="O10612" s="62"/>
    </row>
    <row r="10613" ht="12.75">
      <c r="O10613" s="62"/>
    </row>
    <row r="10614" ht="12.75">
      <c r="O10614" s="62"/>
    </row>
    <row r="10615" ht="12.75">
      <c r="O10615" s="62"/>
    </row>
    <row r="10616" ht="12.75">
      <c r="O10616" s="62"/>
    </row>
    <row r="10617" ht="12.75">
      <c r="O10617" s="62"/>
    </row>
    <row r="10618" ht="12.75">
      <c r="O10618" s="62"/>
    </row>
    <row r="10619" ht="12.75">
      <c r="O10619" s="62"/>
    </row>
    <row r="10620" ht="12.75">
      <c r="O10620" s="62"/>
    </row>
    <row r="10621" ht="12.75">
      <c r="O10621" s="62"/>
    </row>
    <row r="10622" ht="12.75">
      <c r="O10622" s="62"/>
    </row>
    <row r="10623" ht="12.75">
      <c r="O10623" s="62"/>
    </row>
    <row r="10624" ht="12.75">
      <c r="O10624" s="62"/>
    </row>
    <row r="10625" ht="12.75">
      <c r="O10625" s="62"/>
    </row>
    <row r="10626" ht="12.75">
      <c r="O10626" s="62"/>
    </row>
    <row r="10627" ht="12.75">
      <c r="O10627" s="62"/>
    </row>
    <row r="10628" ht="12.75">
      <c r="O10628" s="62"/>
    </row>
    <row r="10629" ht="12.75">
      <c r="O10629" s="62"/>
    </row>
    <row r="10630" ht="12.75">
      <c r="O10630" s="62"/>
    </row>
    <row r="10631" ht="12.75">
      <c r="O10631" s="62"/>
    </row>
    <row r="10632" ht="12.75">
      <c r="O10632" s="62"/>
    </row>
    <row r="10633" ht="12.75">
      <c r="O10633" s="62"/>
    </row>
    <row r="10634" ht="12.75">
      <c r="O10634" s="62"/>
    </row>
    <row r="10635" ht="12.75">
      <c r="O10635" s="62"/>
    </row>
    <row r="10636" ht="12.75">
      <c r="O10636" s="62"/>
    </row>
    <row r="10637" ht="12.75">
      <c r="O10637" s="62"/>
    </row>
    <row r="10638" ht="12.75">
      <c r="O10638" s="62"/>
    </row>
    <row r="10639" ht="12.75">
      <c r="O10639" s="62"/>
    </row>
    <row r="10640" ht="12.75">
      <c r="O10640" s="62"/>
    </row>
    <row r="10641" ht="12.75">
      <c r="O10641" s="62"/>
    </row>
    <row r="10642" ht="12.75">
      <c r="O10642" s="62"/>
    </row>
    <row r="10643" ht="12.75">
      <c r="O10643" s="62"/>
    </row>
    <row r="10644" ht="12.75">
      <c r="O10644" s="62"/>
    </row>
    <row r="10645" ht="12.75">
      <c r="O10645" s="62"/>
    </row>
    <row r="10646" ht="12.75">
      <c r="O10646" s="62"/>
    </row>
    <row r="10647" ht="12.75">
      <c r="O10647" s="62"/>
    </row>
    <row r="10648" ht="12.75">
      <c r="O10648" s="62"/>
    </row>
    <row r="10649" ht="12.75">
      <c r="O10649" s="62"/>
    </row>
    <row r="10650" ht="12.75">
      <c r="O10650" s="62"/>
    </row>
    <row r="10651" ht="12.75">
      <c r="O10651" s="62"/>
    </row>
    <row r="10652" ht="12.75">
      <c r="O10652" s="62"/>
    </row>
    <row r="10653" ht="12.75">
      <c r="O10653" s="62"/>
    </row>
    <row r="10654" ht="12.75">
      <c r="O10654" s="62"/>
    </row>
    <row r="10655" ht="12.75">
      <c r="O10655" s="62"/>
    </row>
    <row r="10656" ht="12.75">
      <c r="O10656" s="62"/>
    </row>
    <row r="10657" ht="12.75">
      <c r="O10657" s="62"/>
    </row>
    <row r="10658" ht="12.75">
      <c r="O10658" s="62"/>
    </row>
    <row r="10659" ht="12.75">
      <c r="O10659" s="62"/>
    </row>
    <row r="10660" ht="12.75">
      <c r="O10660" s="62"/>
    </row>
    <row r="10661" ht="12.75">
      <c r="O10661" s="62"/>
    </row>
    <row r="10662" ht="12.75">
      <c r="O10662" s="62"/>
    </row>
    <row r="10663" ht="12.75">
      <c r="O10663" s="62"/>
    </row>
    <row r="10664" ht="12.75">
      <c r="O10664" s="62"/>
    </row>
    <row r="10665" ht="12.75">
      <c r="O10665" s="62"/>
    </row>
    <row r="10666" ht="12.75">
      <c r="O10666" s="62"/>
    </row>
    <row r="10667" ht="12.75">
      <c r="O10667" s="62"/>
    </row>
    <row r="10668" ht="12.75">
      <c r="O10668" s="62"/>
    </row>
    <row r="10669" ht="12.75">
      <c r="O10669" s="62"/>
    </row>
    <row r="10670" ht="12.75">
      <c r="O10670" s="62"/>
    </row>
    <row r="10671" ht="12.75">
      <c r="O10671" s="62"/>
    </row>
    <row r="10672" ht="12.75">
      <c r="O10672" s="62"/>
    </row>
    <row r="10673" ht="12.75">
      <c r="O10673" s="62"/>
    </row>
    <row r="10674" ht="12.75">
      <c r="O10674" s="62"/>
    </row>
    <row r="10675" ht="12.75">
      <c r="O10675" s="62"/>
    </row>
    <row r="10676" ht="12.75">
      <c r="O10676" s="62"/>
    </row>
    <row r="10677" ht="12.75">
      <c r="O10677" s="62"/>
    </row>
    <row r="10678" ht="12.75">
      <c r="O10678" s="62"/>
    </row>
    <row r="10679" ht="12.75">
      <c r="O10679" s="62"/>
    </row>
    <row r="10680" ht="12.75">
      <c r="O10680" s="62"/>
    </row>
    <row r="10681" ht="12.75">
      <c r="O10681" s="62"/>
    </row>
    <row r="10682" ht="12.75">
      <c r="O10682" s="62"/>
    </row>
    <row r="10683" ht="12.75">
      <c r="O10683" s="62"/>
    </row>
    <row r="10684" ht="12.75">
      <c r="O10684" s="62"/>
    </row>
    <row r="10685" ht="12.75">
      <c r="O10685" s="62"/>
    </row>
    <row r="10686" ht="12.75">
      <c r="O10686" s="62"/>
    </row>
    <row r="10687" ht="12.75">
      <c r="O10687" s="62"/>
    </row>
    <row r="10688" ht="12.75">
      <c r="O10688" s="62"/>
    </row>
    <row r="10689" ht="12.75">
      <c r="O10689" s="62"/>
    </row>
    <row r="10690" ht="12.75">
      <c r="O10690" s="62"/>
    </row>
    <row r="10691" ht="12.75">
      <c r="O10691" s="62"/>
    </row>
    <row r="10692" ht="12.75">
      <c r="O10692" s="62"/>
    </row>
    <row r="10693" ht="12.75">
      <c r="O10693" s="62"/>
    </row>
    <row r="10694" ht="12.75">
      <c r="O10694" s="62"/>
    </row>
    <row r="10695" ht="12.75">
      <c r="O10695" s="62"/>
    </row>
    <row r="10696" ht="12.75">
      <c r="O10696" s="62"/>
    </row>
    <row r="10697" ht="12.75">
      <c r="O10697" s="62"/>
    </row>
    <row r="10698" ht="12.75">
      <c r="O10698" s="62"/>
    </row>
    <row r="10699" ht="12.75">
      <c r="O10699" s="62"/>
    </row>
    <row r="10700" ht="12.75">
      <c r="O10700" s="62"/>
    </row>
    <row r="10701" ht="12.75">
      <c r="O10701" s="62"/>
    </row>
    <row r="10702" ht="12.75">
      <c r="O10702" s="62"/>
    </row>
    <row r="10703" ht="12.75">
      <c r="O10703" s="62"/>
    </row>
    <row r="10704" ht="12.75">
      <c r="O10704" s="62"/>
    </row>
    <row r="10705" ht="12.75">
      <c r="O10705" s="62"/>
    </row>
    <row r="10706" ht="12.75">
      <c r="O10706" s="62"/>
    </row>
    <row r="10707" ht="12.75">
      <c r="O10707" s="62"/>
    </row>
    <row r="10708" ht="12.75">
      <c r="O10708" s="62"/>
    </row>
    <row r="10709" ht="12.75">
      <c r="O10709" s="62"/>
    </row>
    <row r="10710" ht="12.75">
      <c r="O10710" s="62"/>
    </row>
    <row r="10711" ht="12.75">
      <c r="O10711" s="62"/>
    </row>
    <row r="10712" ht="12.75">
      <c r="O10712" s="62"/>
    </row>
    <row r="10713" ht="12.75">
      <c r="O10713" s="62"/>
    </row>
    <row r="10714" ht="12.75">
      <c r="O10714" s="62"/>
    </row>
    <row r="10715" ht="12.75">
      <c r="O10715" s="62"/>
    </row>
    <row r="10716" ht="12.75">
      <c r="O10716" s="62"/>
    </row>
    <row r="10717" ht="12.75">
      <c r="O10717" s="62"/>
    </row>
    <row r="10718" ht="12.75">
      <c r="O10718" s="62"/>
    </row>
    <row r="10719" ht="12.75">
      <c r="O10719" s="62"/>
    </row>
    <row r="10720" ht="12.75">
      <c r="O10720" s="62"/>
    </row>
    <row r="10721" ht="12.75">
      <c r="O10721" s="62"/>
    </row>
    <row r="10722" ht="12.75">
      <c r="O10722" s="62"/>
    </row>
    <row r="10723" ht="12.75">
      <c r="O10723" s="62"/>
    </row>
    <row r="10724" ht="12.75">
      <c r="O10724" s="62"/>
    </row>
    <row r="10725" ht="12.75">
      <c r="O10725" s="62"/>
    </row>
    <row r="10726" ht="12.75">
      <c r="O10726" s="62"/>
    </row>
    <row r="10727" ht="12.75">
      <c r="O10727" s="62"/>
    </row>
    <row r="10728" ht="12.75">
      <c r="O10728" s="62"/>
    </row>
    <row r="10729" ht="12.75">
      <c r="O10729" s="62"/>
    </row>
    <row r="10730" ht="12.75">
      <c r="O10730" s="62"/>
    </row>
    <row r="10731" ht="12.75">
      <c r="O10731" s="62"/>
    </row>
    <row r="10732" ht="12.75">
      <c r="O10732" s="62"/>
    </row>
    <row r="10733" ht="12.75">
      <c r="O10733" s="62"/>
    </row>
    <row r="10734" ht="12.75">
      <c r="O10734" s="62"/>
    </row>
    <row r="10735" ht="12.75">
      <c r="O10735" s="62"/>
    </row>
    <row r="10736" ht="12.75">
      <c r="O10736" s="62"/>
    </row>
    <row r="10737" ht="12.75">
      <c r="O10737" s="62"/>
    </row>
    <row r="10738" ht="12.75">
      <c r="O10738" s="62"/>
    </row>
    <row r="10739" ht="12.75">
      <c r="O10739" s="62"/>
    </row>
    <row r="10740" ht="12.75">
      <c r="O10740" s="62"/>
    </row>
    <row r="10741" ht="12.75">
      <c r="O10741" s="62"/>
    </row>
    <row r="10742" ht="12.75">
      <c r="O10742" s="62"/>
    </row>
    <row r="10743" ht="12.75">
      <c r="O10743" s="62"/>
    </row>
    <row r="10744" ht="12.75">
      <c r="O10744" s="62"/>
    </row>
    <row r="10745" ht="12.75">
      <c r="O10745" s="62"/>
    </row>
    <row r="10746" ht="12.75">
      <c r="O10746" s="62"/>
    </row>
    <row r="10747" ht="12.75">
      <c r="O10747" s="62"/>
    </row>
    <row r="10748" ht="12.75">
      <c r="O10748" s="62"/>
    </row>
    <row r="10749" ht="12.75">
      <c r="O10749" s="62"/>
    </row>
    <row r="10750" ht="12.75">
      <c r="O10750" s="62"/>
    </row>
    <row r="10751" ht="12.75">
      <c r="O10751" s="62"/>
    </row>
    <row r="10752" ht="12.75">
      <c r="O10752" s="62"/>
    </row>
    <row r="10753" ht="12.75">
      <c r="O10753" s="62"/>
    </row>
    <row r="10754" ht="12.75">
      <c r="O10754" s="62"/>
    </row>
    <row r="10755" ht="12.75">
      <c r="O10755" s="62"/>
    </row>
    <row r="10756" ht="12.75">
      <c r="O10756" s="62"/>
    </row>
    <row r="10757" ht="12.75">
      <c r="O10757" s="62"/>
    </row>
    <row r="10758" ht="12.75">
      <c r="O10758" s="62"/>
    </row>
    <row r="10759" ht="12.75">
      <c r="O10759" s="62"/>
    </row>
    <row r="10760" ht="12.75">
      <c r="O10760" s="62"/>
    </row>
    <row r="10761" ht="12.75">
      <c r="O10761" s="62"/>
    </row>
    <row r="10762" ht="12.75">
      <c r="O10762" s="62"/>
    </row>
    <row r="10763" ht="12.75">
      <c r="O10763" s="62"/>
    </row>
    <row r="10764" ht="12.75">
      <c r="O10764" s="62"/>
    </row>
    <row r="10765" ht="12.75">
      <c r="O10765" s="62"/>
    </row>
    <row r="10766" ht="12.75">
      <c r="O10766" s="62"/>
    </row>
    <row r="10767" ht="12.75">
      <c r="O10767" s="62"/>
    </row>
    <row r="10768" ht="12.75">
      <c r="O10768" s="62"/>
    </row>
    <row r="10769" ht="12.75">
      <c r="O10769" s="62"/>
    </row>
    <row r="10770" ht="12.75">
      <c r="O10770" s="62"/>
    </row>
    <row r="10771" ht="12.75">
      <c r="O10771" s="62"/>
    </row>
    <row r="10772" ht="12.75">
      <c r="O10772" s="62"/>
    </row>
    <row r="10773" ht="12.75">
      <c r="O10773" s="62"/>
    </row>
    <row r="10774" ht="12.75">
      <c r="O10774" s="62"/>
    </row>
    <row r="10775" ht="12.75">
      <c r="O10775" s="62"/>
    </row>
    <row r="10776" ht="12.75">
      <c r="O10776" s="62"/>
    </row>
    <row r="10777" ht="12.75">
      <c r="O10777" s="62"/>
    </row>
    <row r="10778" ht="12.75">
      <c r="O10778" s="62"/>
    </row>
    <row r="10779" ht="12.75">
      <c r="O10779" s="62"/>
    </row>
    <row r="10780" ht="12.75">
      <c r="O10780" s="62"/>
    </row>
    <row r="10781" ht="12.75">
      <c r="O10781" s="62"/>
    </row>
    <row r="10782" ht="12.75">
      <c r="O10782" s="62"/>
    </row>
    <row r="10783" ht="12.75">
      <c r="O10783" s="62"/>
    </row>
    <row r="10784" ht="12.75">
      <c r="O10784" s="62"/>
    </row>
    <row r="10785" ht="12.75">
      <c r="O10785" s="62"/>
    </row>
    <row r="10786" ht="12.75">
      <c r="O10786" s="62"/>
    </row>
    <row r="10787" ht="12.75">
      <c r="O10787" s="62"/>
    </row>
    <row r="10788" ht="12.75">
      <c r="O10788" s="62"/>
    </row>
    <row r="10789" ht="12.75">
      <c r="O10789" s="62"/>
    </row>
    <row r="10790" ht="12.75">
      <c r="O10790" s="62"/>
    </row>
    <row r="10791" ht="12.75">
      <c r="O10791" s="62"/>
    </row>
    <row r="10792" ht="12.75">
      <c r="O10792" s="62"/>
    </row>
    <row r="10793" ht="12.75">
      <c r="O10793" s="62"/>
    </row>
    <row r="10794" ht="12.75">
      <c r="O10794" s="62"/>
    </row>
    <row r="10795" ht="12.75">
      <c r="O10795" s="62"/>
    </row>
    <row r="10796" ht="12.75">
      <c r="O10796" s="62"/>
    </row>
    <row r="10797" ht="12.75">
      <c r="O10797" s="62"/>
    </row>
    <row r="10798" ht="12.75">
      <c r="O10798" s="62"/>
    </row>
    <row r="10799" ht="12.75">
      <c r="O10799" s="62"/>
    </row>
    <row r="10800" ht="12.75">
      <c r="O10800" s="62"/>
    </row>
    <row r="10801" ht="12.75">
      <c r="O10801" s="62"/>
    </row>
    <row r="10802" ht="12.75">
      <c r="O10802" s="62"/>
    </row>
    <row r="10803" ht="12.75">
      <c r="O10803" s="62"/>
    </row>
    <row r="10804" ht="12.75">
      <c r="O10804" s="62"/>
    </row>
    <row r="10805" ht="12.75">
      <c r="O10805" s="62"/>
    </row>
    <row r="10806" ht="12.75">
      <c r="O10806" s="62"/>
    </row>
    <row r="10807" ht="12.75">
      <c r="O10807" s="62"/>
    </row>
    <row r="10808" ht="12.75">
      <c r="O10808" s="62"/>
    </row>
    <row r="10809" ht="12.75">
      <c r="O10809" s="62"/>
    </row>
    <row r="10810" ht="12.75">
      <c r="O10810" s="62"/>
    </row>
    <row r="10811" ht="12.75">
      <c r="O10811" s="62"/>
    </row>
    <row r="10812" ht="12.75">
      <c r="O10812" s="62"/>
    </row>
    <row r="10813" ht="12.75">
      <c r="O10813" s="62"/>
    </row>
    <row r="10814" ht="12.75">
      <c r="O10814" s="62"/>
    </row>
    <row r="10815" ht="12.75">
      <c r="O10815" s="62"/>
    </row>
    <row r="10816" ht="12.75">
      <c r="O10816" s="62"/>
    </row>
    <row r="10817" ht="12.75">
      <c r="O10817" s="62"/>
    </row>
    <row r="10818" ht="12.75">
      <c r="O10818" s="62"/>
    </row>
    <row r="10819" ht="12.75">
      <c r="O10819" s="62"/>
    </row>
    <row r="10820" ht="12.75">
      <c r="O10820" s="62"/>
    </row>
    <row r="10821" ht="12.75">
      <c r="O10821" s="62"/>
    </row>
    <row r="10822" ht="12.75">
      <c r="O10822" s="62"/>
    </row>
    <row r="10823" ht="12.75">
      <c r="O10823" s="62"/>
    </row>
    <row r="10824" ht="12.75">
      <c r="O10824" s="62"/>
    </row>
    <row r="10825" ht="12.75">
      <c r="O10825" s="62"/>
    </row>
    <row r="10826" ht="12.75">
      <c r="O10826" s="62"/>
    </row>
    <row r="10827" ht="12.75">
      <c r="O10827" s="62"/>
    </row>
    <row r="10828" ht="12.75">
      <c r="O10828" s="62"/>
    </row>
    <row r="10829" ht="12.75">
      <c r="O10829" s="62"/>
    </row>
    <row r="10830" ht="12.75">
      <c r="O10830" s="62"/>
    </row>
    <row r="10831" ht="12.75">
      <c r="O10831" s="62"/>
    </row>
    <row r="10832" ht="12.75">
      <c r="O10832" s="62"/>
    </row>
    <row r="10833" ht="12.75">
      <c r="O10833" s="62"/>
    </row>
    <row r="10834" ht="12.75">
      <c r="O10834" s="62"/>
    </row>
    <row r="10835" ht="12.75">
      <c r="O10835" s="62"/>
    </row>
    <row r="10836" ht="12.75">
      <c r="O10836" s="62"/>
    </row>
    <row r="10837" ht="12.75">
      <c r="O10837" s="62"/>
    </row>
    <row r="10838" ht="12.75">
      <c r="O10838" s="62"/>
    </row>
    <row r="10839" ht="12.75">
      <c r="O10839" s="62"/>
    </row>
    <row r="10840" ht="12.75">
      <c r="O10840" s="62"/>
    </row>
    <row r="10841" ht="12.75">
      <c r="O10841" s="62"/>
    </row>
    <row r="10842" ht="12.75">
      <c r="O10842" s="62"/>
    </row>
    <row r="10843" ht="12.75">
      <c r="O10843" s="62"/>
    </row>
    <row r="10844" ht="12.75">
      <c r="O10844" s="62"/>
    </row>
    <row r="10845" ht="12.75">
      <c r="O10845" s="62"/>
    </row>
    <row r="10846" ht="12.75">
      <c r="O10846" s="62"/>
    </row>
    <row r="10847" ht="12.75">
      <c r="O10847" s="62"/>
    </row>
    <row r="10848" ht="12.75">
      <c r="O10848" s="62"/>
    </row>
    <row r="10849" ht="12.75">
      <c r="O10849" s="62"/>
    </row>
    <row r="10850" ht="12.75">
      <c r="O10850" s="62"/>
    </row>
    <row r="10851" ht="12.75">
      <c r="O10851" s="62"/>
    </row>
    <row r="10852" ht="12.75">
      <c r="O10852" s="62"/>
    </row>
    <row r="10853" ht="12.75">
      <c r="O10853" s="62"/>
    </row>
    <row r="10854" ht="12.75">
      <c r="O10854" s="62"/>
    </row>
    <row r="10855" ht="12.75">
      <c r="O10855" s="62"/>
    </row>
    <row r="10856" ht="12.75">
      <c r="O10856" s="62"/>
    </row>
    <row r="10857" ht="12.75">
      <c r="O10857" s="62"/>
    </row>
    <row r="10858" ht="12.75">
      <c r="O10858" s="62"/>
    </row>
    <row r="10859" ht="12.75">
      <c r="O10859" s="62"/>
    </row>
    <row r="10860" ht="12.75">
      <c r="O10860" s="62"/>
    </row>
    <row r="10861" ht="12.75">
      <c r="O10861" s="62"/>
    </row>
    <row r="10862" ht="12.75">
      <c r="O10862" s="62"/>
    </row>
    <row r="10863" ht="12.75">
      <c r="O10863" s="62"/>
    </row>
    <row r="10864" ht="12.75">
      <c r="O10864" s="62"/>
    </row>
    <row r="10865" ht="12.75">
      <c r="O10865" s="62"/>
    </row>
    <row r="10866" ht="12.75">
      <c r="O10866" s="62"/>
    </row>
    <row r="10867" ht="12.75">
      <c r="O10867" s="62"/>
    </row>
    <row r="10868" ht="12.75">
      <c r="O10868" s="62"/>
    </row>
    <row r="10869" ht="12.75">
      <c r="O10869" s="62"/>
    </row>
    <row r="10870" ht="12.75">
      <c r="O10870" s="62"/>
    </row>
    <row r="10871" ht="12.75">
      <c r="O10871" s="62"/>
    </row>
    <row r="10872" ht="12.75">
      <c r="O10872" s="62"/>
    </row>
    <row r="10873" ht="12.75">
      <c r="O10873" s="62"/>
    </row>
    <row r="10874" ht="12.75">
      <c r="O10874" s="62"/>
    </row>
    <row r="10875" ht="12.75">
      <c r="O10875" s="62"/>
    </row>
    <row r="10876" ht="12.75">
      <c r="O10876" s="62"/>
    </row>
    <row r="10877" ht="12.75">
      <c r="O10877" s="62"/>
    </row>
    <row r="10878" ht="12.75">
      <c r="O10878" s="62"/>
    </row>
    <row r="10879" ht="12.75">
      <c r="O10879" s="62"/>
    </row>
    <row r="10880" ht="12.75">
      <c r="O10880" s="62"/>
    </row>
    <row r="10881" ht="12.75">
      <c r="O10881" s="62"/>
    </row>
    <row r="10882" ht="12.75">
      <c r="O10882" s="62"/>
    </row>
    <row r="10883" ht="12.75">
      <c r="O10883" s="62"/>
    </row>
    <row r="10884" ht="12.75">
      <c r="O10884" s="62"/>
    </row>
    <row r="10885" ht="12.75">
      <c r="O10885" s="62"/>
    </row>
    <row r="10886" ht="12.75">
      <c r="O10886" s="62"/>
    </row>
    <row r="10887" ht="12.75">
      <c r="O10887" s="62"/>
    </row>
    <row r="10888" ht="12.75">
      <c r="O10888" s="62"/>
    </row>
    <row r="10889" ht="12.75">
      <c r="O10889" s="62"/>
    </row>
    <row r="10890" ht="12.75">
      <c r="O10890" s="62"/>
    </row>
    <row r="10891" ht="12.75">
      <c r="O10891" s="62"/>
    </row>
    <row r="10892" ht="12.75">
      <c r="O10892" s="62"/>
    </row>
    <row r="10893" ht="12.75">
      <c r="O10893" s="62"/>
    </row>
    <row r="10894" ht="12.75">
      <c r="O10894" s="62"/>
    </row>
    <row r="10895" ht="12.75">
      <c r="O10895" s="62"/>
    </row>
    <row r="10896" ht="12.75">
      <c r="O10896" s="62"/>
    </row>
    <row r="10897" ht="12.75">
      <c r="O10897" s="62"/>
    </row>
    <row r="10898" ht="12.75">
      <c r="O10898" s="62"/>
    </row>
    <row r="10899" ht="12.75">
      <c r="O10899" s="62"/>
    </row>
    <row r="10900" ht="12.75">
      <c r="O10900" s="62"/>
    </row>
    <row r="10901" ht="12.75">
      <c r="O10901" s="62"/>
    </row>
    <row r="10902" ht="12.75">
      <c r="O10902" s="62"/>
    </row>
    <row r="10903" ht="12.75">
      <c r="O10903" s="62"/>
    </row>
    <row r="10904" ht="12.75">
      <c r="O10904" s="62"/>
    </row>
    <row r="10905" ht="12.75">
      <c r="O10905" s="62"/>
    </row>
    <row r="10906" ht="12.75">
      <c r="O10906" s="62"/>
    </row>
    <row r="10907" ht="12.75">
      <c r="O10907" s="62"/>
    </row>
    <row r="10908" ht="12.75">
      <c r="O10908" s="62"/>
    </row>
    <row r="10909" ht="12.75">
      <c r="O10909" s="62"/>
    </row>
    <row r="10910" ht="12.75">
      <c r="O10910" s="62"/>
    </row>
    <row r="10911" ht="12.75">
      <c r="O10911" s="62"/>
    </row>
    <row r="10912" ht="12.75">
      <c r="O10912" s="62"/>
    </row>
    <row r="10913" ht="12.75">
      <c r="O10913" s="62"/>
    </row>
    <row r="10914" ht="12.75">
      <c r="O10914" s="62"/>
    </row>
    <row r="10915" ht="12.75">
      <c r="O10915" s="62"/>
    </row>
    <row r="10916" ht="12.75">
      <c r="O10916" s="62"/>
    </row>
    <row r="10917" ht="12.75">
      <c r="O10917" s="62"/>
    </row>
    <row r="10918" ht="12.75">
      <c r="O10918" s="62"/>
    </row>
    <row r="10919" ht="12.75">
      <c r="O10919" s="62"/>
    </row>
    <row r="10920" ht="12.75">
      <c r="O10920" s="62"/>
    </row>
    <row r="10921" ht="12.75">
      <c r="O10921" s="62"/>
    </row>
    <row r="10922" ht="12.75">
      <c r="O10922" s="62"/>
    </row>
    <row r="10923" ht="12.75">
      <c r="O10923" s="62"/>
    </row>
    <row r="10924" ht="12.75">
      <c r="O10924" s="62"/>
    </row>
    <row r="10925" ht="12.75">
      <c r="O10925" s="62"/>
    </row>
    <row r="10926" ht="12.75">
      <c r="O10926" s="62"/>
    </row>
    <row r="10927" ht="12.75">
      <c r="O10927" s="62"/>
    </row>
    <row r="10928" ht="12.75">
      <c r="O10928" s="62"/>
    </row>
    <row r="10929" ht="12.75">
      <c r="O10929" s="62"/>
    </row>
    <row r="10930" ht="12.75">
      <c r="O10930" s="62"/>
    </row>
    <row r="10931" ht="12.75">
      <c r="O10931" s="62"/>
    </row>
    <row r="10932" ht="12.75">
      <c r="O10932" s="62"/>
    </row>
    <row r="10933" ht="12.75">
      <c r="O10933" s="62"/>
    </row>
    <row r="10934" ht="12.75">
      <c r="O10934" s="62"/>
    </row>
    <row r="10935" ht="12.75">
      <c r="O10935" s="62"/>
    </row>
    <row r="10936" ht="12.75">
      <c r="O10936" s="62"/>
    </row>
    <row r="10937" ht="12.75">
      <c r="O10937" s="62"/>
    </row>
    <row r="10938" ht="12.75">
      <c r="O10938" s="62"/>
    </row>
    <row r="10939" ht="12.75">
      <c r="O10939" s="62"/>
    </row>
    <row r="10940" ht="12.75">
      <c r="O10940" s="62"/>
    </row>
    <row r="10941" ht="12.75">
      <c r="O10941" s="62"/>
    </row>
    <row r="10942" ht="12.75">
      <c r="O10942" s="62"/>
    </row>
    <row r="10943" ht="12.75">
      <c r="O10943" s="62"/>
    </row>
    <row r="10944" ht="12.75">
      <c r="O10944" s="62"/>
    </row>
    <row r="10945" ht="12.75">
      <c r="O10945" s="62"/>
    </row>
    <row r="10946" ht="12.75">
      <c r="O10946" s="62"/>
    </row>
    <row r="10947" ht="12.75">
      <c r="O10947" s="62"/>
    </row>
    <row r="10948" ht="12.75">
      <c r="O10948" s="62"/>
    </row>
    <row r="10949" ht="12.75">
      <c r="O10949" s="62"/>
    </row>
    <row r="10950" ht="12.75">
      <c r="O10950" s="62"/>
    </row>
    <row r="10951" ht="12.75">
      <c r="O10951" s="62"/>
    </row>
    <row r="10952" ht="12.75">
      <c r="O10952" s="62"/>
    </row>
    <row r="10953" ht="12.75">
      <c r="O10953" s="62"/>
    </row>
    <row r="10954" ht="12.75">
      <c r="O10954" s="62"/>
    </row>
    <row r="10955" ht="12.75">
      <c r="O10955" s="62"/>
    </row>
    <row r="10956" ht="12.75">
      <c r="O10956" s="62"/>
    </row>
    <row r="10957" ht="12.75">
      <c r="O10957" s="62"/>
    </row>
    <row r="10958" ht="12.75">
      <c r="O10958" s="62"/>
    </row>
    <row r="10959" ht="12.75">
      <c r="O10959" s="62"/>
    </row>
    <row r="10960" ht="12.75">
      <c r="O10960" s="62"/>
    </row>
    <row r="10961" ht="12.75">
      <c r="O10961" s="62"/>
    </row>
    <row r="10962" ht="12.75">
      <c r="O10962" s="62"/>
    </row>
    <row r="10963" ht="12.75">
      <c r="O10963" s="62"/>
    </row>
    <row r="10964" ht="12.75">
      <c r="O10964" s="62"/>
    </row>
    <row r="10965" ht="12.75">
      <c r="O10965" s="62"/>
    </row>
    <row r="10966" ht="12.75">
      <c r="O10966" s="62"/>
    </row>
    <row r="10967" ht="12.75">
      <c r="O10967" s="62"/>
    </row>
    <row r="10968" ht="12.75">
      <c r="O10968" s="62"/>
    </row>
    <row r="10969" ht="12.75">
      <c r="O10969" s="62"/>
    </row>
    <row r="10970" ht="12.75">
      <c r="O10970" s="62"/>
    </row>
    <row r="10971" ht="12.75">
      <c r="O10971" s="62"/>
    </row>
    <row r="10972" ht="12.75">
      <c r="O10972" s="62"/>
    </row>
    <row r="10973" ht="12.75">
      <c r="O10973" s="62"/>
    </row>
    <row r="10974" ht="12.75">
      <c r="O10974" s="62"/>
    </row>
    <row r="10975" ht="12.75">
      <c r="O10975" s="62"/>
    </row>
    <row r="10976" ht="12.75">
      <c r="O10976" s="62"/>
    </row>
    <row r="10977" ht="12.75">
      <c r="O10977" s="62"/>
    </row>
    <row r="10978" ht="12.75">
      <c r="O10978" s="62"/>
    </row>
    <row r="10979" ht="12.75">
      <c r="O10979" s="62"/>
    </row>
    <row r="10980" ht="12.75">
      <c r="O10980" s="62"/>
    </row>
    <row r="10981" ht="12.75">
      <c r="O10981" s="62"/>
    </row>
    <row r="10982" ht="12.75">
      <c r="O10982" s="62"/>
    </row>
    <row r="10983" ht="12.75">
      <c r="O10983" s="62"/>
    </row>
    <row r="10984" ht="12.75">
      <c r="O10984" s="62"/>
    </row>
    <row r="10985" ht="12.75">
      <c r="O10985" s="62"/>
    </row>
    <row r="10986" ht="12.75">
      <c r="O10986" s="62"/>
    </row>
    <row r="10987" ht="12.75">
      <c r="O10987" s="62"/>
    </row>
    <row r="10988" ht="12.75">
      <c r="O10988" s="62"/>
    </row>
    <row r="10989" ht="12.75">
      <c r="O10989" s="62"/>
    </row>
    <row r="10990" ht="12.75">
      <c r="O10990" s="62"/>
    </row>
    <row r="10991" ht="12.75">
      <c r="O10991" s="62"/>
    </row>
    <row r="10992" ht="12.75">
      <c r="O10992" s="62"/>
    </row>
    <row r="10993" ht="12.75">
      <c r="O10993" s="62"/>
    </row>
    <row r="10994" ht="12.75">
      <c r="O10994" s="62"/>
    </row>
    <row r="10995" ht="12.75">
      <c r="O10995" s="62"/>
    </row>
    <row r="10996" ht="12.75">
      <c r="O10996" s="62"/>
    </row>
    <row r="10997" ht="12.75">
      <c r="O10997" s="62"/>
    </row>
    <row r="10998" ht="12.75">
      <c r="O10998" s="62"/>
    </row>
    <row r="10999" ht="12.75">
      <c r="O10999" s="62"/>
    </row>
    <row r="11000" ht="12.75">
      <c r="O11000" s="62"/>
    </row>
    <row r="11001" ht="12.75">
      <c r="O11001" s="62"/>
    </row>
    <row r="11002" ht="12.75">
      <c r="O11002" s="62"/>
    </row>
    <row r="11003" ht="12.75">
      <c r="O11003" s="62"/>
    </row>
    <row r="11004" ht="12.75">
      <c r="O11004" s="62"/>
    </row>
    <row r="11005" ht="12.75">
      <c r="O11005" s="62"/>
    </row>
    <row r="11006" ht="12.75">
      <c r="O11006" s="62"/>
    </row>
    <row r="11007" ht="12.75">
      <c r="O11007" s="62"/>
    </row>
    <row r="11008" ht="12.75">
      <c r="O11008" s="62"/>
    </row>
    <row r="11009" ht="12.75">
      <c r="O11009" s="62"/>
    </row>
    <row r="11010" ht="12.75">
      <c r="O11010" s="62"/>
    </row>
    <row r="11011" ht="12.75">
      <c r="O11011" s="62"/>
    </row>
    <row r="11012" ht="12.75">
      <c r="O11012" s="62"/>
    </row>
    <row r="11013" ht="12.75">
      <c r="O11013" s="62"/>
    </row>
    <row r="11014" ht="12.75">
      <c r="O11014" s="62"/>
    </row>
    <row r="11015" ht="12.75">
      <c r="O11015" s="62"/>
    </row>
    <row r="11016" ht="12.75">
      <c r="O11016" s="62"/>
    </row>
    <row r="11017" ht="12.75">
      <c r="O11017" s="62"/>
    </row>
    <row r="11018" ht="12.75">
      <c r="O11018" s="62"/>
    </row>
    <row r="11019" ht="12.75">
      <c r="O11019" s="62"/>
    </row>
    <row r="11020" ht="12.75">
      <c r="O11020" s="62"/>
    </row>
    <row r="11021" ht="12.75">
      <c r="O11021" s="62"/>
    </row>
    <row r="11022" ht="12.75">
      <c r="O11022" s="62"/>
    </row>
    <row r="11023" ht="12.75">
      <c r="O11023" s="62"/>
    </row>
    <row r="11024" ht="12.75">
      <c r="O11024" s="62"/>
    </row>
    <row r="11025" ht="12.75">
      <c r="O11025" s="62"/>
    </row>
    <row r="11026" ht="12.75">
      <c r="O11026" s="62"/>
    </row>
    <row r="11027" ht="12.75">
      <c r="O11027" s="62"/>
    </row>
    <row r="11028" ht="12.75">
      <c r="O11028" s="62"/>
    </row>
    <row r="11029" ht="12.75">
      <c r="O11029" s="62"/>
    </row>
    <row r="11030" ht="12.75">
      <c r="O11030" s="62"/>
    </row>
    <row r="11031" ht="12.75">
      <c r="O11031" s="62"/>
    </row>
    <row r="11032" ht="12.75">
      <c r="O11032" s="62"/>
    </row>
    <row r="11033" ht="12.75">
      <c r="O11033" s="62"/>
    </row>
    <row r="11034" ht="12.75">
      <c r="O11034" s="62"/>
    </row>
    <row r="11035" ht="12.75">
      <c r="O11035" s="62"/>
    </row>
    <row r="11036" ht="12.75">
      <c r="O11036" s="62"/>
    </row>
    <row r="11037" ht="12.75">
      <c r="O11037" s="62"/>
    </row>
    <row r="11038" ht="12.75">
      <c r="O11038" s="62"/>
    </row>
    <row r="11039" ht="12.75">
      <c r="O11039" s="62"/>
    </row>
    <row r="11040" ht="12.75">
      <c r="O11040" s="62"/>
    </row>
    <row r="11041" ht="12.75">
      <c r="O11041" s="62"/>
    </row>
    <row r="11042" ht="12.75">
      <c r="O11042" s="62"/>
    </row>
    <row r="11043" ht="12.75">
      <c r="O11043" s="62"/>
    </row>
    <row r="11044" ht="12.75">
      <c r="O11044" s="62"/>
    </row>
    <row r="11045" ht="12.75">
      <c r="O11045" s="62"/>
    </row>
    <row r="11046" ht="12.75">
      <c r="O11046" s="62"/>
    </row>
    <row r="11047" ht="12.75">
      <c r="O11047" s="62"/>
    </row>
    <row r="11048" ht="12.75">
      <c r="O11048" s="62"/>
    </row>
    <row r="11049" ht="12.75">
      <c r="O11049" s="62"/>
    </row>
    <row r="11050" ht="12.75">
      <c r="O11050" s="62"/>
    </row>
    <row r="11051" ht="12.75">
      <c r="O11051" s="62"/>
    </row>
    <row r="11052" ht="12.75">
      <c r="O11052" s="62"/>
    </row>
    <row r="11053" ht="12.75">
      <c r="O11053" s="62"/>
    </row>
    <row r="11054" ht="12.75">
      <c r="O11054" s="62"/>
    </row>
    <row r="11055" ht="12.75">
      <c r="O11055" s="62"/>
    </row>
    <row r="11056" ht="12.75">
      <c r="O11056" s="62"/>
    </row>
    <row r="11057" ht="12.75">
      <c r="O11057" s="62"/>
    </row>
    <row r="11058" ht="12.75">
      <c r="O11058" s="62"/>
    </row>
    <row r="11059" ht="12.75">
      <c r="O11059" s="62"/>
    </row>
    <row r="11060" ht="12.75">
      <c r="O11060" s="62"/>
    </row>
    <row r="11061" ht="12.75">
      <c r="O11061" s="62"/>
    </row>
    <row r="11062" ht="12.75">
      <c r="O11062" s="62"/>
    </row>
    <row r="11063" ht="12.75">
      <c r="O11063" s="62"/>
    </row>
    <row r="11064" ht="12.75">
      <c r="O11064" s="62"/>
    </row>
    <row r="11065" ht="12.75">
      <c r="O11065" s="62"/>
    </row>
    <row r="11066" ht="12.75">
      <c r="O11066" s="62"/>
    </row>
    <row r="11067" ht="12.75">
      <c r="O11067" s="62"/>
    </row>
    <row r="11068" ht="12.75">
      <c r="O11068" s="62"/>
    </row>
    <row r="11069" ht="12.75">
      <c r="O11069" s="62"/>
    </row>
    <row r="11070" ht="12.75">
      <c r="O11070" s="62"/>
    </row>
    <row r="11071" ht="12.75">
      <c r="O11071" s="62"/>
    </row>
    <row r="11072" ht="12.75">
      <c r="O11072" s="62"/>
    </row>
    <row r="11073" ht="12.75">
      <c r="O11073" s="62"/>
    </row>
    <row r="11074" ht="12.75">
      <c r="O11074" s="62"/>
    </row>
    <row r="11075" ht="12.75">
      <c r="O11075" s="62"/>
    </row>
    <row r="11076" ht="12.75">
      <c r="O11076" s="62"/>
    </row>
    <row r="11077" ht="12.75">
      <c r="O11077" s="62"/>
    </row>
    <row r="11078" ht="12.75">
      <c r="O11078" s="62"/>
    </row>
    <row r="11079" ht="12.75">
      <c r="O11079" s="62"/>
    </row>
    <row r="11080" ht="12.75">
      <c r="O11080" s="62"/>
    </row>
    <row r="11081" ht="12.75">
      <c r="O11081" s="62"/>
    </row>
    <row r="11082" ht="12.75">
      <c r="O11082" s="62"/>
    </row>
    <row r="11083" ht="12.75">
      <c r="O11083" s="62"/>
    </row>
    <row r="11084" ht="12.75">
      <c r="O11084" s="62"/>
    </row>
    <row r="11085" ht="12.75">
      <c r="O11085" s="62"/>
    </row>
    <row r="11086" ht="12.75">
      <c r="O11086" s="62"/>
    </row>
    <row r="11087" ht="12.75">
      <c r="O11087" s="62"/>
    </row>
    <row r="11088" ht="12.75">
      <c r="O11088" s="62"/>
    </row>
    <row r="11089" ht="12.75">
      <c r="O11089" s="62"/>
    </row>
    <row r="11090" ht="12.75">
      <c r="O11090" s="62"/>
    </row>
    <row r="11091" ht="12.75">
      <c r="O11091" s="62"/>
    </row>
    <row r="11092" ht="12.75">
      <c r="O11092" s="62"/>
    </row>
    <row r="11093" ht="12.75">
      <c r="O11093" s="62"/>
    </row>
    <row r="11094" ht="12.75">
      <c r="O11094" s="62"/>
    </row>
    <row r="11095" ht="12.75">
      <c r="O11095" s="62"/>
    </row>
    <row r="11096" ht="12.75">
      <c r="O11096" s="62"/>
    </row>
    <row r="11097" ht="12.75">
      <c r="O11097" s="62"/>
    </row>
    <row r="11098" ht="12.75">
      <c r="O11098" s="62"/>
    </row>
    <row r="11099" ht="12.75">
      <c r="O11099" s="62"/>
    </row>
    <row r="11100" ht="12.75">
      <c r="O11100" s="62"/>
    </row>
    <row r="11101" ht="12.75">
      <c r="O11101" s="62"/>
    </row>
    <row r="11102" ht="12.75">
      <c r="O11102" s="62"/>
    </row>
    <row r="11103" ht="12.75">
      <c r="O11103" s="62"/>
    </row>
    <row r="11104" ht="12.75">
      <c r="O11104" s="62"/>
    </row>
    <row r="11105" ht="12.75">
      <c r="O11105" s="62"/>
    </row>
    <row r="11106" ht="12.75">
      <c r="O11106" s="62"/>
    </row>
    <row r="11107" ht="12.75">
      <c r="O11107" s="62"/>
    </row>
    <row r="11108" ht="12.75">
      <c r="O11108" s="62"/>
    </row>
    <row r="11109" ht="12.75">
      <c r="O11109" s="62"/>
    </row>
    <row r="11110" ht="12.75">
      <c r="O11110" s="62"/>
    </row>
    <row r="11111" ht="12.75">
      <c r="O11111" s="62"/>
    </row>
    <row r="11112" ht="12.75">
      <c r="O11112" s="62"/>
    </row>
    <row r="11113" ht="12.75">
      <c r="O11113" s="62"/>
    </row>
    <row r="11114" ht="12.75">
      <c r="O11114" s="62"/>
    </row>
    <row r="11115" ht="12.75">
      <c r="O11115" s="62"/>
    </row>
    <row r="11116" ht="12.75">
      <c r="O11116" s="62"/>
    </row>
    <row r="11117" ht="12.75">
      <c r="O11117" s="62"/>
    </row>
    <row r="11118" ht="12.75">
      <c r="O11118" s="62"/>
    </row>
    <row r="11119" ht="12.75">
      <c r="O11119" s="62"/>
    </row>
    <row r="11120" ht="12.75">
      <c r="O11120" s="62"/>
    </row>
    <row r="11121" ht="12.75">
      <c r="O11121" s="62"/>
    </row>
    <row r="11122" ht="12.75">
      <c r="O11122" s="62"/>
    </row>
    <row r="11123" ht="12.75">
      <c r="O11123" s="62"/>
    </row>
    <row r="11124" ht="12.75">
      <c r="O11124" s="62"/>
    </row>
    <row r="11125" ht="12.75">
      <c r="O11125" s="62"/>
    </row>
    <row r="11126" ht="12.75">
      <c r="O11126" s="62"/>
    </row>
    <row r="11127" ht="12.75">
      <c r="O11127" s="62"/>
    </row>
    <row r="11128" ht="12.75">
      <c r="O11128" s="62"/>
    </row>
    <row r="11129" ht="12.75">
      <c r="O11129" s="62"/>
    </row>
    <row r="11130" ht="12.75">
      <c r="O11130" s="62"/>
    </row>
    <row r="11131" ht="12.75">
      <c r="O11131" s="62"/>
    </row>
    <row r="11132" ht="12.75">
      <c r="O11132" s="62"/>
    </row>
    <row r="11133" ht="12.75">
      <c r="O11133" s="62"/>
    </row>
    <row r="11134" ht="12.75">
      <c r="O11134" s="62"/>
    </row>
    <row r="11135" ht="12.75">
      <c r="O11135" s="62"/>
    </row>
    <row r="11136" ht="12.75">
      <c r="O11136" s="62"/>
    </row>
    <row r="11137" ht="12.75">
      <c r="O11137" s="62"/>
    </row>
    <row r="11138" ht="12.75">
      <c r="O11138" s="62"/>
    </row>
    <row r="11139" ht="12.75">
      <c r="O11139" s="62"/>
    </row>
    <row r="11140" ht="12.75">
      <c r="O11140" s="62"/>
    </row>
    <row r="11141" ht="12.75">
      <c r="O11141" s="62"/>
    </row>
    <row r="11142" ht="12.75">
      <c r="O11142" s="62"/>
    </row>
    <row r="11143" ht="12.75">
      <c r="O11143" s="62"/>
    </row>
    <row r="11144" ht="12.75">
      <c r="O11144" s="62"/>
    </row>
    <row r="11145" ht="12.75">
      <c r="O11145" s="62"/>
    </row>
    <row r="11146" ht="12.75">
      <c r="O11146" s="62"/>
    </row>
    <row r="11147" ht="12.75">
      <c r="O11147" s="62"/>
    </row>
    <row r="11148" ht="12.75">
      <c r="O11148" s="62"/>
    </row>
    <row r="11149" ht="12.75">
      <c r="O11149" s="62"/>
    </row>
    <row r="11150" ht="12.75">
      <c r="O11150" s="62"/>
    </row>
    <row r="11151" ht="12.75">
      <c r="O11151" s="62"/>
    </row>
    <row r="11152" ht="12.75">
      <c r="O11152" s="62"/>
    </row>
    <row r="11153" ht="12.75">
      <c r="O11153" s="62"/>
    </row>
    <row r="11154" ht="12.75">
      <c r="O11154" s="62"/>
    </row>
    <row r="11155" ht="12.75">
      <c r="O11155" s="62"/>
    </row>
    <row r="11156" ht="12.75">
      <c r="O11156" s="62"/>
    </row>
    <row r="11157" ht="12.75">
      <c r="O11157" s="62"/>
    </row>
    <row r="11158" ht="12.75">
      <c r="O11158" s="62"/>
    </row>
    <row r="11159" ht="12.75">
      <c r="O11159" s="62"/>
    </row>
    <row r="11160" ht="12.75">
      <c r="O11160" s="62"/>
    </row>
    <row r="11161" ht="12.75">
      <c r="O11161" s="62"/>
    </row>
    <row r="11162" ht="12.75">
      <c r="O11162" s="62"/>
    </row>
    <row r="11163" ht="12.75">
      <c r="O11163" s="62"/>
    </row>
    <row r="11164" ht="12.75">
      <c r="O11164" s="62"/>
    </row>
    <row r="11165" ht="12.75">
      <c r="O11165" s="62"/>
    </row>
    <row r="11166" ht="12.75">
      <c r="O11166" s="62"/>
    </row>
    <row r="11167" ht="12.75">
      <c r="O11167" s="62"/>
    </row>
    <row r="11168" ht="12.75">
      <c r="O11168" s="62"/>
    </row>
    <row r="11169" ht="12.75">
      <c r="O11169" s="62"/>
    </row>
    <row r="11170" ht="12.75">
      <c r="O11170" s="62"/>
    </row>
    <row r="11171" ht="12.75">
      <c r="O11171" s="62"/>
    </row>
    <row r="11172" ht="12.75">
      <c r="O11172" s="62"/>
    </row>
    <row r="11173" ht="12.75">
      <c r="O11173" s="62"/>
    </row>
    <row r="11174" ht="12.75">
      <c r="O11174" s="62"/>
    </row>
    <row r="11175" ht="12.75">
      <c r="O11175" s="62"/>
    </row>
    <row r="11176" ht="12.75">
      <c r="O11176" s="62"/>
    </row>
    <row r="11177" ht="12.75">
      <c r="O11177" s="62"/>
    </row>
    <row r="11178" ht="12.75">
      <c r="O11178" s="62"/>
    </row>
    <row r="11179" ht="12.75">
      <c r="O11179" s="62"/>
    </row>
    <row r="11180" ht="12.75">
      <c r="O11180" s="62"/>
    </row>
    <row r="11181" ht="12.75">
      <c r="O11181" s="62"/>
    </row>
    <row r="11182" ht="12.75">
      <c r="O11182" s="62"/>
    </row>
    <row r="11183" ht="12.75">
      <c r="O11183" s="62"/>
    </row>
    <row r="11184" ht="12.75">
      <c r="O11184" s="62"/>
    </row>
    <row r="11185" ht="12.75">
      <c r="O11185" s="62"/>
    </row>
    <row r="11186" ht="12.75">
      <c r="O11186" s="62"/>
    </row>
    <row r="11187" ht="12.75">
      <c r="O11187" s="62"/>
    </row>
    <row r="11188" ht="12.75">
      <c r="O11188" s="62"/>
    </row>
    <row r="11189" ht="12.75">
      <c r="O11189" s="62"/>
    </row>
    <row r="11190" ht="12.75">
      <c r="O11190" s="62"/>
    </row>
    <row r="11191" ht="12.75">
      <c r="O11191" s="62"/>
    </row>
    <row r="11192" ht="12.75">
      <c r="O11192" s="62"/>
    </row>
    <row r="11193" ht="12.75">
      <c r="O11193" s="62"/>
    </row>
    <row r="11194" ht="12.75">
      <c r="O11194" s="62"/>
    </row>
    <row r="11195" ht="12.75">
      <c r="O11195" s="62"/>
    </row>
    <row r="11196" ht="12.75">
      <c r="O11196" s="62"/>
    </row>
    <row r="11197" ht="12.75">
      <c r="O11197" s="62"/>
    </row>
    <row r="11198" ht="12.75">
      <c r="O11198" s="62"/>
    </row>
    <row r="11199" ht="12.75">
      <c r="O11199" s="62"/>
    </row>
    <row r="11200" ht="12.75">
      <c r="O11200" s="62"/>
    </row>
    <row r="11201" ht="12.75">
      <c r="O11201" s="62"/>
    </row>
    <row r="11202" ht="12.75">
      <c r="O11202" s="62"/>
    </row>
    <row r="11203" ht="12.75">
      <c r="O11203" s="62"/>
    </row>
    <row r="11204" ht="12.75">
      <c r="O11204" s="62"/>
    </row>
    <row r="11205" ht="12.75">
      <c r="O11205" s="62"/>
    </row>
    <row r="11206" ht="12.75">
      <c r="O11206" s="62"/>
    </row>
    <row r="11207" ht="12.75">
      <c r="O11207" s="62"/>
    </row>
    <row r="11208" ht="12.75">
      <c r="O11208" s="62"/>
    </row>
    <row r="11209" ht="12.75">
      <c r="O11209" s="62"/>
    </row>
    <row r="11210" ht="12.75">
      <c r="O11210" s="62"/>
    </row>
    <row r="11211" ht="12.75">
      <c r="O11211" s="62"/>
    </row>
    <row r="11212" ht="12.75">
      <c r="O11212" s="62"/>
    </row>
    <row r="11213" ht="12.75">
      <c r="O11213" s="62"/>
    </row>
    <row r="11214" ht="12.75">
      <c r="O11214" s="62"/>
    </row>
    <row r="11215" ht="12.75">
      <c r="O11215" s="62"/>
    </row>
    <row r="11216" ht="12.75">
      <c r="O11216" s="62"/>
    </row>
    <row r="11217" ht="12.75">
      <c r="O11217" s="62"/>
    </row>
    <row r="11218" ht="12.75">
      <c r="O11218" s="62"/>
    </row>
    <row r="11219" ht="12.75">
      <c r="O11219" s="62"/>
    </row>
    <row r="11220" ht="12.75">
      <c r="O11220" s="62"/>
    </row>
    <row r="11221" ht="12.75">
      <c r="O11221" s="62"/>
    </row>
    <row r="11222" ht="12.75">
      <c r="O11222" s="62"/>
    </row>
    <row r="11223" ht="12.75">
      <c r="O11223" s="62"/>
    </row>
    <row r="11224" ht="12.75">
      <c r="O11224" s="62"/>
    </row>
    <row r="11225" ht="12.75">
      <c r="O11225" s="62"/>
    </row>
    <row r="11226" ht="12.75">
      <c r="O11226" s="62"/>
    </row>
    <row r="11227" ht="12.75">
      <c r="O11227" s="62"/>
    </row>
    <row r="11228" ht="12.75">
      <c r="O11228" s="62"/>
    </row>
    <row r="11229" ht="12.75">
      <c r="O11229" s="62"/>
    </row>
    <row r="11230" ht="12.75">
      <c r="O11230" s="62"/>
    </row>
    <row r="11231" ht="12.75">
      <c r="O11231" s="62"/>
    </row>
    <row r="11232" ht="12.75">
      <c r="O11232" s="62"/>
    </row>
    <row r="11233" ht="12.75">
      <c r="O11233" s="62"/>
    </row>
    <row r="11234" ht="12.75">
      <c r="O11234" s="62"/>
    </row>
    <row r="11235" ht="12.75">
      <c r="O11235" s="62"/>
    </row>
    <row r="11236" ht="12.75">
      <c r="O11236" s="62"/>
    </row>
    <row r="11237" ht="12.75">
      <c r="O11237" s="62"/>
    </row>
    <row r="11238" ht="12.75">
      <c r="O11238" s="62"/>
    </row>
    <row r="11239" ht="12.75">
      <c r="O11239" s="62"/>
    </row>
    <row r="11240" ht="12.75">
      <c r="O11240" s="62"/>
    </row>
    <row r="11241" ht="12.75">
      <c r="O11241" s="62"/>
    </row>
    <row r="11242" ht="12.75">
      <c r="O11242" s="62"/>
    </row>
    <row r="11243" ht="12.75">
      <c r="O11243" s="62"/>
    </row>
    <row r="11244" ht="12.75">
      <c r="O11244" s="62"/>
    </row>
    <row r="11245" ht="12.75">
      <c r="O11245" s="62"/>
    </row>
    <row r="11246" ht="12.75">
      <c r="O11246" s="62"/>
    </row>
    <row r="11247" ht="12.75">
      <c r="O11247" s="62"/>
    </row>
    <row r="11248" ht="12.75">
      <c r="O11248" s="62"/>
    </row>
    <row r="11249" ht="12.75">
      <c r="O11249" s="62"/>
    </row>
    <row r="11250" ht="12.75">
      <c r="O11250" s="62"/>
    </row>
    <row r="11251" ht="12.75">
      <c r="O11251" s="62"/>
    </row>
    <row r="11252" ht="12.75">
      <c r="O11252" s="62"/>
    </row>
    <row r="11253" ht="12.75">
      <c r="O11253" s="62"/>
    </row>
    <row r="11254" ht="12.75">
      <c r="O11254" s="62"/>
    </row>
    <row r="11255" ht="12.75">
      <c r="O11255" s="62"/>
    </row>
    <row r="11256" ht="12.75">
      <c r="O11256" s="62"/>
    </row>
    <row r="11257" ht="12.75">
      <c r="O11257" s="62"/>
    </row>
    <row r="11258" ht="12.75">
      <c r="O11258" s="62"/>
    </row>
    <row r="11259" ht="12.75">
      <c r="O11259" s="62"/>
    </row>
    <row r="11260" ht="12.75">
      <c r="O11260" s="62"/>
    </row>
    <row r="11261" ht="12.75">
      <c r="O11261" s="62"/>
    </row>
    <row r="11262" ht="12.75">
      <c r="O11262" s="62"/>
    </row>
    <row r="11263" ht="12.75">
      <c r="O11263" s="62"/>
    </row>
    <row r="11264" ht="12.75">
      <c r="O11264" s="62"/>
    </row>
    <row r="11265" ht="12.75">
      <c r="O11265" s="62"/>
    </row>
    <row r="11266" ht="12.75">
      <c r="O11266" s="62"/>
    </row>
    <row r="11267" ht="12.75">
      <c r="O11267" s="62"/>
    </row>
    <row r="11268" ht="12.75">
      <c r="O11268" s="62"/>
    </row>
    <row r="11269" ht="12.75">
      <c r="O11269" s="62"/>
    </row>
    <row r="11270" ht="12.75">
      <c r="O11270" s="62"/>
    </row>
    <row r="11271" ht="12.75">
      <c r="O11271" s="62"/>
    </row>
    <row r="11272" ht="12.75">
      <c r="O11272" s="62"/>
    </row>
    <row r="11273" ht="12.75">
      <c r="O11273" s="62"/>
    </row>
    <row r="11274" ht="12.75">
      <c r="O11274" s="62"/>
    </row>
    <row r="11275" ht="12.75">
      <c r="O11275" s="62"/>
    </row>
    <row r="11276" ht="12.75">
      <c r="O11276" s="62"/>
    </row>
    <row r="11277" ht="12.75">
      <c r="O11277" s="62"/>
    </row>
    <row r="11278" ht="12.75">
      <c r="O11278" s="62"/>
    </row>
    <row r="11279" ht="12.75">
      <c r="O11279" s="62"/>
    </row>
    <row r="11280" ht="12.75">
      <c r="O11280" s="62"/>
    </row>
    <row r="11281" ht="12.75">
      <c r="O11281" s="62"/>
    </row>
    <row r="11282" ht="12.75">
      <c r="O11282" s="62"/>
    </row>
    <row r="11283" ht="12.75">
      <c r="O11283" s="62"/>
    </row>
    <row r="11284" ht="12.75">
      <c r="O11284" s="62"/>
    </row>
    <row r="11285" ht="12.75">
      <c r="O11285" s="62"/>
    </row>
    <row r="11286" ht="12.75">
      <c r="O11286" s="62"/>
    </row>
    <row r="11287" ht="12.75">
      <c r="O11287" s="62"/>
    </row>
    <row r="11288" ht="12.75">
      <c r="O11288" s="62"/>
    </row>
    <row r="11289" ht="12.75">
      <c r="O11289" s="62"/>
    </row>
    <row r="11290" ht="12.75">
      <c r="O11290" s="62"/>
    </row>
    <row r="11291" ht="12.75">
      <c r="O11291" s="62"/>
    </row>
    <row r="11292" ht="12.75">
      <c r="O11292" s="62"/>
    </row>
    <row r="11293" ht="12.75">
      <c r="O11293" s="62"/>
    </row>
    <row r="11294" ht="12.75">
      <c r="O11294" s="62"/>
    </row>
    <row r="11295" ht="12.75">
      <c r="O11295" s="62"/>
    </row>
    <row r="11296" ht="12.75">
      <c r="O11296" s="62"/>
    </row>
    <row r="11297" ht="12.75">
      <c r="O11297" s="62"/>
    </row>
    <row r="11298" ht="12.75">
      <c r="O11298" s="62"/>
    </row>
    <row r="11299" ht="12.75">
      <c r="O11299" s="62"/>
    </row>
    <row r="11300" ht="12.75">
      <c r="O11300" s="62"/>
    </row>
    <row r="11301" ht="12.75">
      <c r="O11301" s="62"/>
    </row>
    <row r="11302" ht="12.75">
      <c r="O11302" s="62"/>
    </row>
    <row r="11303" ht="12.75">
      <c r="O11303" s="62"/>
    </row>
    <row r="11304" ht="12.75">
      <c r="O11304" s="62"/>
    </row>
    <row r="11305" ht="12.75">
      <c r="O11305" s="62"/>
    </row>
    <row r="11306" ht="12.75">
      <c r="O11306" s="62"/>
    </row>
    <row r="11307" ht="12.75">
      <c r="O11307" s="62"/>
    </row>
    <row r="11308" ht="12.75">
      <c r="O11308" s="62"/>
    </row>
    <row r="11309" ht="12.75">
      <c r="O11309" s="62"/>
    </row>
    <row r="11310" ht="12.75">
      <c r="O11310" s="62"/>
    </row>
    <row r="11311" ht="12.75">
      <c r="O11311" s="62"/>
    </row>
    <row r="11312" ht="12.75">
      <c r="O11312" s="62"/>
    </row>
    <row r="11313" ht="12.75">
      <c r="O11313" s="62"/>
    </row>
    <row r="11314" ht="12.75">
      <c r="O11314" s="62"/>
    </row>
    <row r="11315" ht="12.75">
      <c r="O11315" s="62"/>
    </row>
    <row r="11316" ht="12.75">
      <c r="O11316" s="62"/>
    </row>
    <row r="11317" ht="12.75">
      <c r="O11317" s="62"/>
    </row>
    <row r="11318" ht="12.75">
      <c r="O11318" s="62"/>
    </row>
    <row r="11319" ht="12.75">
      <c r="O11319" s="62"/>
    </row>
    <row r="11320" ht="12.75">
      <c r="O11320" s="62"/>
    </row>
    <row r="11321" ht="12.75">
      <c r="O11321" s="62"/>
    </row>
    <row r="11322" ht="12.75">
      <c r="O11322" s="62"/>
    </row>
    <row r="11323" ht="12.75">
      <c r="O11323" s="62"/>
    </row>
    <row r="11324" ht="12.75">
      <c r="O11324" s="62"/>
    </row>
    <row r="11325" ht="12.75">
      <c r="O11325" s="62"/>
    </row>
    <row r="11326" ht="12.75">
      <c r="O11326" s="62"/>
    </row>
    <row r="11327" ht="12.75">
      <c r="O11327" s="62"/>
    </row>
    <row r="11328" ht="12.75">
      <c r="O11328" s="62"/>
    </row>
    <row r="11329" ht="12.75">
      <c r="O11329" s="62"/>
    </row>
    <row r="11330" ht="12.75">
      <c r="O11330" s="62"/>
    </row>
    <row r="11331" ht="12.75">
      <c r="O11331" s="62"/>
    </row>
    <row r="11332" ht="12.75">
      <c r="O11332" s="62"/>
    </row>
    <row r="11333" ht="12.75">
      <c r="O11333" s="62"/>
    </row>
    <row r="11334" ht="12.75">
      <c r="O11334" s="62"/>
    </row>
    <row r="11335" ht="12.75">
      <c r="O11335" s="62"/>
    </row>
    <row r="11336" ht="12.75">
      <c r="O11336" s="62"/>
    </row>
    <row r="11337" ht="12.75">
      <c r="O11337" s="62"/>
    </row>
    <row r="11338" ht="12.75">
      <c r="O11338" s="62"/>
    </row>
    <row r="11339" ht="12.75">
      <c r="O11339" s="62"/>
    </row>
    <row r="11340" ht="12.75">
      <c r="O11340" s="62"/>
    </row>
    <row r="11341" ht="12.75">
      <c r="O11341" s="62"/>
    </row>
    <row r="11342" ht="12.75">
      <c r="O11342" s="62"/>
    </row>
    <row r="11343" ht="12.75">
      <c r="O11343" s="62"/>
    </row>
    <row r="11344" ht="12.75">
      <c r="O11344" s="62"/>
    </row>
    <row r="11345" ht="12.75">
      <c r="O11345" s="62"/>
    </row>
    <row r="11346" ht="12.75">
      <c r="O11346" s="62"/>
    </row>
    <row r="11347" ht="12.75">
      <c r="O11347" s="62"/>
    </row>
    <row r="11348" ht="12.75">
      <c r="O11348" s="62"/>
    </row>
    <row r="11349" ht="12.75">
      <c r="O11349" s="62"/>
    </row>
    <row r="11350" ht="12.75">
      <c r="O11350" s="62"/>
    </row>
    <row r="11351" ht="12.75">
      <c r="O11351" s="62"/>
    </row>
    <row r="11352" ht="12.75">
      <c r="O11352" s="62"/>
    </row>
    <row r="11353" ht="12.75">
      <c r="O11353" s="62"/>
    </row>
    <row r="11354" ht="12.75">
      <c r="O11354" s="62"/>
    </row>
    <row r="11355" ht="12.75">
      <c r="O11355" s="62"/>
    </row>
    <row r="11356" ht="12.75">
      <c r="O11356" s="62"/>
    </row>
    <row r="11357" ht="12.75">
      <c r="O11357" s="62"/>
    </row>
    <row r="11358" ht="12.75">
      <c r="O11358" s="62"/>
    </row>
    <row r="11359" ht="12.75">
      <c r="O11359" s="62"/>
    </row>
    <row r="11360" ht="12.75">
      <c r="O11360" s="62"/>
    </row>
    <row r="11361" ht="12.75">
      <c r="O11361" s="62"/>
    </row>
    <row r="11362" ht="12.75">
      <c r="O11362" s="62"/>
    </row>
    <row r="11363" ht="12.75">
      <c r="O11363" s="62"/>
    </row>
    <row r="11364" ht="12.75">
      <c r="O11364" s="62"/>
    </row>
    <row r="11365" ht="12.75">
      <c r="O11365" s="62"/>
    </row>
    <row r="11366" ht="12.75">
      <c r="O11366" s="62"/>
    </row>
    <row r="11367" ht="12.75">
      <c r="O11367" s="62"/>
    </row>
    <row r="11368" ht="12.75">
      <c r="O11368" s="62"/>
    </row>
    <row r="11369" ht="12.75">
      <c r="O11369" s="62"/>
    </row>
    <row r="11370" ht="12.75">
      <c r="O11370" s="62"/>
    </row>
    <row r="11371" ht="12.75">
      <c r="O11371" s="62"/>
    </row>
    <row r="11372" ht="12.75">
      <c r="O11372" s="62"/>
    </row>
    <row r="11373" ht="12.75">
      <c r="O11373" s="62"/>
    </row>
    <row r="11374" ht="12.75">
      <c r="O11374" s="62"/>
    </row>
    <row r="11375" ht="12.75">
      <c r="O11375" s="62"/>
    </row>
    <row r="11376" ht="12.75">
      <c r="O11376" s="62"/>
    </row>
    <row r="11377" ht="12.75">
      <c r="O11377" s="62"/>
    </row>
    <row r="11378" ht="12.75">
      <c r="O11378" s="62"/>
    </row>
    <row r="11379" ht="12.75">
      <c r="O11379" s="62"/>
    </row>
    <row r="11380" ht="12.75">
      <c r="O11380" s="62"/>
    </row>
    <row r="11381" ht="12.75">
      <c r="O11381" s="62"/>
    </row>
    <row r="11382" ht="12.75">
      <c r="O11382" s="62"/>
    </row>
    <row r="11383" ht="12.75">
      <c r="O11383" s="62"/>
    </row>
    <row r="11384" ht="12.75">
      <c r="O11384" s="62"/>
    </row>
    <row r="11385" ht="12.75">
      <c r="O11385" s="62"/>
    </row>
    <row r="11386" ht="12.75">
      <c r="O11386" s="62"/>
    </row>
    <row r="11387" ht="12.75">
      <c r="O11387" s="62"/>
    </row>
    <row r="11388" ht="12.75">
      <c r="O11388" s="62"/>
    </row>
    <row r="11389" ht="12.75">
      <c r="O11389" s="62"/>
    </row>
    <row r="11390" ht="12.75">
      <c r="O11390" s="62"/>
    </row>
    <row r="11391" ht="12.75">
      <c r="O11391" s="62"/>
    </row>
    <row r="11392" ht="12.75">
      <c r="O11392" s="62"/>
    </row>
    <row r="11393" ht="12.75">
      <c r="O11393" s="62"/>
    </row>
    <row r="11394" ht="12.75">
      <c r="O11394" s="62"/>
    </row>
    <row r="11395" ht="12.75">
      <c r="O11395" s="62"/>
    </row>
    <row r="11396" ht="12.75">
      <c r="O11396" s="62"/>
    </row>
    <row r="11397" ht="12.75">
      <c r="O11397" s="62"/>
    </row>
    <row r="11398" ht="12.75">
      <c r="O11398" s="62"/>
    </row>
    <row r="11399" ht="12.75">
      <c r="O11399" s="62"/>
    </row>
    <row r="11400" ht="12.75">
      <c r="O11400" s="62"/>
    </row>
    <row r="11401" ht="12.75">
      <c r="O11401" s="62"/>
    </row>
    <row r="11402" ht="12.75">
      <c r="O11402" s="62"/>
    </row>
    <row r="11403" ht="12.75">
      <c r="O11403" s="62"/>
    </row>
    <row r="11404" ht="12.75">
      <c r="O11404" s="62"/>
    </row>
    <row r="11405" ht="12.75">
      <c r="O11405" s="62"/>
    </row>
    <row r="11406" ht="12.75">
      <c r="O11406" s="62"/>
    </row>
    <row r="11407" ht="12.75">
      <c r="O11407" s="62"/>
    </row>
    <row r="11408" ht="12.75">
      <c r="O11408" s="62"/>
    </row>
    <row r="11409" ht="12.75">
      <c r="O11409" s="62"/>
    </row>
    <row r="11410" ht="12.75">
      <c r="O11410" s="62"/>
    </row>
    <row r="11411" ht="12.75">
      <c r="O11411" s="62"/>
    </row>
    <row r="11412" ht="12.75">
      <c r="O11412" s="62"/>
    </row>
    <row r="11413" ht="12.75">
      <c r="O11413" s="62"/>
    </row>
    <row r="11414" ht="12.75">
      <c r="O11414" s="62"/>
    </row>
    <row r="11415" ht="12.75">
      <c r="O11415" s="62"/>
    </row>
    <row r="11416" ht="12.75">
      <c r="O11416" s="62"/>
    </row>
    <row r="11417" ht="12.75">
      <c r="O11417" s="62"/>
    </row>
    <row r="11418" ht="12.75">
      <c r="O11418" s="62"/>
    </row>
    <row r="11419" ht="12.75">
      <c r="O11419" s="62"/>
    </row>
    <row r="11420" ht="12.75">
      <c r="O11420" s="62"/>
    </row>
    <row r="11421" ht="12.75">
      <c r="O11421" s="62"/>
    </row>
    <row r="11422" ht="12.75">
      <c r="O11422" s="62"/>
    </row>
    <row r="11423" ht="12.75">
      <c r="O11423" s="62"/>
    </row>
    <row r="11424" ht="12.75">
      <c r="O11424" s="62"/>
    </row>
    <row r="11425" ht="12.75">
      <c r="O11425" s="62"/>
    </row>
    <row r="11426" ht="12.75">
      <c r="O11426" s="62"/>
    </row>
    <row r="11427" ht="12.75">
      <c r="O11427" s="62"/>
    </row>
    <row r="11428" ht="12.75">
      <c r="O11428" s="62"/>
    </row>
    <row r="11429" ht="12.75">
      <c r="O11429" s="62"/>
    </row>
    <row r="11430" ht="12.75">
      <c r="O11430" s="62"/>
    </row>
    <row r="11431" ht="12.75">
      <c r="O11431" s="62"/>
    </row>
    <row r="11432" ht="12.75">
      <c r="O11432" s="62"/>
    </row>
    <row r="11433" ht="12.75">
      <c r="O11433" s="62"/>
    </row>
    <row r="11434" ht="12.75">
      <c r="O11434" s="62"/>
    </row>
    <row r="11435" ht="12.75">
      <c r="O11435" s="62"/>
    </row>
    <row r="11436" ht="12.75">
      <c r="O11436" s="62"/>
    </row>
    <row r="11437" ht="12.75">
      <c r="O11437" s="62"/>
    </row>
    <row r="11438" ht="12.75">
      <c r="O11438" s="62"/>
    </row>
    <row r="11439" ht="12.75">
      <c r="O11439" s="62"/>
    </row>
    <row r="11440" ht="12.75">
      <c r="O11440" s="62"/>
    </row>
    <row r="11441" ht="12.75">
      <c r="O11441" s="62"/>
    </row>
    <row r="11442" ht="12.75">
      <c r="O11442" s="62"/>
    </row>
    <row r="11443" ht="12.75">
      <c r="O11443" s="62"/>
    </row>
    <row r="11444" ht="12.75">
      <c r="O11444" s="62"/>
    </row>
    <row r="11445" ht="12.75">
      <c r="O11445" s="62"/>
    </row>
    <row r="11446" ht="12.75">
      <c r="O11446" s="62"/>
    </row>
    <row r="11447" ht="12.75">
      <c r="O11447" s="62"/>
    </row>
    <row r="11448" ht="12.75">
      <c r="O11448" s="62"/>
    </row>
    <row r="11449" ht="12.75">
      <c r="O11449" s="62"/>
    </row>
    <row r="11450" ht="12.75">
      <c r="O11450" s="62"/>
    </row>
    <row r="11451" ht="12.75">
      <c r="O11451" s="62"/>
    </row>
    <row r="11452" ht="12.75">
      <c r="O11452" s="62"/>
    </row>
    <row r="11453" ht="12.75">
      <c r="O11453" s="62"/>
    </row>
    <row r="11454" ht="12.75">
      <c r="O11454" s="62"/>
    </row>
    <row r="11455" ht="12.75">
      <c r="O11455" s="62"/>
    </row>
    <row r="11456" ht="12.75">
      <c r="O11456" s="62"/>
    </row>
    <row r="11457" ht="12.75">
      <c r="O11457" s="62"/>
    </row>
    <row r="11458" ht="12.75">
      <c r="O11458" s="62"/>
    </row>
    <row r="11459" ht="12.75">
      <c r="O11459" s="62"/>
    </row>
    <row r="11460" ht="12.75">
      <c r="O11460" s="62"/>
    </row>
    <row r="11461" ht="12.75">
      <c r="O11461" s="62"/>
    </row>
    <row r="11462" ht="12.75">
      <c r="O11462" s="62"/>
    </row>
    <row r="11463" ht="12.75">
      <c r="O11463" s="62"/>
    </row>
    <row r="11464" ht="12.75">
      <c r="O11464" s="62"/>
    </row>
    <row r="11465" ht="12.75">
      <c r="O11465" s="62"/>
    </row>
    <row r="11466" ht="12.75">
      <c r="O11466" s="62"/>
    </row>
    <row r="11467" ht="12.75">
      <c r="O11467" s="62"/>
    </row>
    <row r="11468" ht="12.75">
      <c r="O11468" s="62"/>
    </row>
    <row r="11469" ht="12.75">
      <c r="O11469" s="62"/>
    </row>
    <row r="11470" ht="12.75">
      <c r="O11470" s="62"/>
    </row>
    <row r="11471" ht="12.75">
      <c r="O11471" s="62"/>
    </row>
    <row r="11472" ht="12.75">
      <c r="O11472" s="62"/>
    </row>
    <row r="11473" ht="12.75">
      <c r="O11473" s="62"/>
    </row>
    <row r="11474" ht="12.75">
      <c r="O11474" s="62"/>
    </row>
    <row r="11475" ht="12.75">
      <c r="O11475" s="62"/>
    </row>
    <row r="11476" ht="12.75">
      <c r="O11476" s="62"/>
    </row>
    <row r="11477" ht="12.75">
      <c r="O11477" s="62"/>
    </row>
    <row r="11478" ht="12.75">
      <c r="O11478" s="62"/>
    </row>
    <row r="11479" ht="12.75">
      <c r="O11479" s="62"/>
    </row>
    <row r="11480" ht="12.75">
      <c r="O11480" s="62"/>
    </row>
    <row r="11481" ht="12.75">
      <c r="O11481" s="62"/>
    </row>
    <row r="11482" ht="12.75">
      <c r="O11482" s="62"/>
    </row>
    <row r="11483" ht="12.75">
      <c r="O11483" s="62"/>
    </row>
    <row r="11484" ht="12.75">
      <c r="O11484" s="62"/>
    </row>
    <row r="11485" ht="12.75">
      <c r="O11485" s="62"/>
    </row>
    <row r="11486" ht="12.75">
      <c r="O11486" s="62"/>
    </row>
    <row r="11487" ht="12.75">
      <c r="O11487" s="62"/>
    </row>
    <row r="11488" ht="12.75">
      <c r="O11488" s="62"/>
    </row>
    <row r="11489" ht="12.75">
      <c r="O11489" s="62"/>
    </row>
    <row r="11490" ht="12.75">
      <c r="O11490" s="62"/>
    </row>
    <row r="11491" ht="12.75">
      <c r="O11491" s="62"/>
    </row>
    <row r="11492" ht="12.75">
      <c r="O11492" s="62"/>
    </row>
    <row r="11493" ht="12.75">
      <c r="O11493" s="62"/>
    </row>
    <row r="11494" ht="12.75">
      <c r="O11494" s="62"/>
    </row>
    <row r="11495" ht="12.75">
      <c r="O11495" s="62"/>
    </row>
    <row r="11496" ht="12.75">
      <c r="O11496" s="62"/>
    </row>
    <row r="11497" ht="12.75">
      <c r="O11497" s="62"/>
    </row>
    <row r="11498" ht="12.75">
      <c r="O11498" s="62"/>
    </row>
    <row r="11499" ht="12.75">
      <c r="O11499" s="62"/>
    </row>
    <row r="11500" ht="12.75">
      <c r="O11500" s="62"/>
    </row>
    <row r="11501" ht="12.75">
      <c r="O11501" s="62"/>
    </row>
    <row r="11502" ht="12.75">
      <c r="O11502" s="62"/>
    </row>
    <row r="11503" ht="12.75">
      <c r="O11503" s="62"/>
    </row>
    <row r="11504" ht="12.75">
      <c r="O11504" s="62"/>
    </row>
    <row r="11505" ht="12.75">
      <c r="O11505" s="62"/>
    </row>
    <row r="11506" ht="12.75">
      <c r="O11506" s="62"/>
    </row>
    <row r="11507" ht="12.75">
      <c r="O11507" s="62"/>
    </row>
    <row r="11508" ht="12.75">
      <c r="O11508" s="62"/>
    </row>
    <row r="11509" ht="12.75">
      <c r="O11509" s="62"/>
    </row>
    <row r="11510" ht="12.75">
      <c r="O11510" s="62"/>
    </row>
    <row r="11511" ht="12.75">
      <c r="O11511" s="62"/>
    </row>
    <row r="11512" ht="12.75">
      <c r="O11512" s="62"/>
    </row>
    <row r="11513" ht="12.75">
      <c r="O11513" s="62"/>
    </row>
    <row r="11514" ht="12.75">
      <c r="O11514" s="62"/>
    </row>
    <row r="11515" ht="12.75">
      <c r="O11515" s="62"/>
    </row>
    <row r="11516" ht="12.75">
      <c r="O11516" s="62"/>
    </row>
    <row r="11517" ht="12.75">
      <c r="O11517" s="62"/>
    </row>
    <row r="11518" ht="12.75">
      <c r="O11518" s="62"/>
    </row>
    <row r="11519" ht="12.75">
      <c r="O11519" s="62"/>
    </row>
    <row r="11520" ht="12.75">
      <c r="O11520" s="62"/>
    </row>
    <row r="11521" ht="12.75">
      <c r="O11521" s="62"/>
    </row>
    <row r="11522" ht="12.75">
      <c r="O11522" s="62"/>
    </row>
    <row r="11523" ht="12.75">
      <c r="O11523" s="62"/>
    </row>
    <row r="11524" ht="12.75">
      <c r="O11524" s="62"/>
    </row>
    <row r="11525" ht="12.75">
      <c r="O11525" s="62"/>
    </row>
    <row r="11526" ht="12.75">
      <c r="O11526" s="62"/>
    </row>
    <row r="11527" ht="12.75">
      <c r="O11527" s="62"/>
    </row>
    <row r="11528" ht="12.75">
      <c r="O11528" s="62"/>
    </row>
    <row r="11529" ht="12.75">
      <c r="O11529" s="62"/>
    </row>
    <row r="11530" ht="12.75">
      <c r="O11530" s="62"/>
    </row>
    <row r="11531" ht="12.75">
      <c r="O11531" s="62"/>
    </row>
    <row r="11532" ht="12.75">
      <c r="O11532" s="62"/>
    </row>
    <row r="11533" ht="12.75">
      <c r="O11533" s="62"/>
    </row>
    <row r="11534" ht="12.75">
      <c r="O11534" s="62"/>
    </row>
    <row r="11535" ht="12.75">
      <c r="O11535" s="62"/>
    </row>
    <row r="11536" ht="12.75">
      <c r="O11536" s="62"/>
    </row>
    <row r="11537" ht="12.75">
      <c r="O11537" s="62"/>
    </row>
    <row r="11538" ht="12.75">
      <c r="O11538" s="62"/>
    </row>
    <row r="11539" ht="12.75">
      <c r="O11539" s="62"/>
    </row>
    <row r="11540" ht="12.75">
      <c r="O11540" s="62"/>
    </row>
    <row r="11541" ht="12.75">
      <c r="O11541" s="62"/>
    </row>
    <row r="11542" ht="12.75">
      <c r="O11542" s="62"/>
    </row>
    <row r="11543" ht="12.75">
      <c r="O11543" s="62"/>
    </row>
    <row r="11544" ht="12.75">
      <c r="O11544" s="62"/>
    </row>
    <row r="11545" ht="12.75">
      <c r="O11545" s="62"/>
    </row>
    <row r="11546" ht="12.75">
      <c r="O11546" s="62"/>
    </row>
    <row r="11547" ht="12.75">
      <c r="O11547" s="62"/>
    </row>
    <row r="11548" ht="12.75">
      <c r="O11548" s="62"/>
    </row>
    <row r="11549" ht="12.75">
      <c r="O11549" s="62"/>
    </row>
    <row r="11550" ht="12.75">
      <c r="O11550" s="62"/>
    </row>
    <row r="11551" ht="12.75">
      <c r="O11551" s="62"/>
    </row>
    <row r="11552" ht="12.75">
      <c r="O11552" s="62"/>
    </row>
    <row r="11553" ht="12.75">
      <c r="O11553" s="62"/>
    </row>
    <row r="11554" ht="12.75">
      <c r="O11554" s="62"/>
    </row>
    <row r="11555" ht="12.75">
      <c r="O11555" s="62"/>
    </row>
    <row r="11556" ht="12.75">
      <c r="O11556" s="62"/>
    </row>
    <row r="11557" ht="12.75">
      <c r="O11557" s="62"/>
    </row>
    <row r="11558" ht="12.75">
      <c r="O11558" s="62"/>
    </row>
    <row r="11559" ht="12.75">
      <c r="O11559" s="62"/>
    </row>
    <row r="11560" ht="12.75">
      <c r="O11560" s="62"/>
    </row>
    <row r="11561" ht="12.75">
      <c r="O11561" s="62"/>
    </row>
    <row r="11562" ht="12.75">
      <c r="O11562" s="62"/>
    </row>
    <row r="11563" ht="12.75">
      <c r="O11563" s="62"/>
    </row>
    <row r="11564" ht="12.75">
      <c r="O11564" s="62"/>
    </row>
    <row r="11565" ht="12.75">
      <c r="O11565" s="62"/>
    </row>
    <row r="11566" ht="12.75">
      <c r="O11566" s="62"/>
    </row>
    <row r="11567" ht="12.75">
      <c r="O11567" s="62"/>
    </row>
    <row r="11568" ht="12.75">
      <c r="O11568" s="62"/>
    </row>
    <row r="11569" ht="12.75">
      <c r="O11569" s="62"/>
    </row>
    <row r="11570" ht="12.75">
      <c r="O11570" s="62"/>
    </row>
    <row r="11571" ht="12.75">
      <c r="O11571" s="62"/>
    </row>
    <row r="11572" ht="12.75">
      <c r="O11572" s="62"/>
    </row>
    <row r="11573" ht="12.75">
      <c r="O11573" s="62"/>
    </row>
    <row r="11574" ht="12.75">
      <c r="O11574" s="62"/>
    </row>
    <row r="11575" ht="12.75">
      <c r="O11575" s="62"/>
    </row>
    <row r="11576" ht="12.75">
      <c r="O11576" s="62"/>
    </row>
    <row r="11577" ht="12.75">
      <c r="O11577" s="62"/>
    </row>
    <row r="11578" ht="12.75">
      <c r="O11578" s="62"/>
    </row>
    <row r="11579" ht="12.75">
      <c r="O11579" s="62"/>
    </row>
    <row r="11580" ht="12.75">
      <c r="O11580" s="62"/>
    </row>
    <row r="11581" ht="12.75">
      <c r="O11581" s="62"/>
    </row>
    <row r="11582" ht="12.75">
      <c r="O11582" s="62"/>
    </row>
    <row r="11583" ht="12.75">
      <c r="O11583" s="62"/>
    </row>
    <row r="11584" ht="12.75">
      <c r="O11584" s="62"/>
    </row>
    <row r="11585" ht="12.75">
      <c r="O11585" s="62"/>
    </row>
    <row r="11586" ht="12.75">
      <c r="O11586" s="62"/>
    </row>
    <row r="11587" ht="12.75">
      <c r="O11587" s="62"/>
    </row>
    <row r="11588" ht="12.75">
      <c r="O11588" s="62"/>
    </row>
    <row r="11589" ht="12.75">
      <c r="O11589" s="62"/>
    </row>
    <row r="11590" ht="12.75">
      <c r="O11590" s="62"/>
    </row>
    <row r="11591" ht="12.75">
      <c r="O11591" s="62"/>
    </row>
    <row r="11592" ht="12.75">
      <c r="O11592" s="62"/>
    </row>
    <row r="11593" ht="12.75">
      <c r="O11593" s="62"/>
    </row>
    <row r="11594" ht="12.75">
      <c r="O11594" s="62"/>
    </row>
    <row r="11595" ht="12.75">
      <c r="O11595" s="62"/>
    </row>
    <row r="11596" ht="12.75">
      <c r="O11596" s="62"/>
    </row>
    <row r="11597" ht="12.75">
      <c r="O11597" s="62"/>
    </row>
    <row r="11598" ht="12.75">
      <c r="O11598" s="62"/>
    </row>
    <row r="11599" ht="12.75">
      <c r="O11599" s="62"/>
    </row>
    <row r="11600" ht="12.75">
      <c r="O11600" s="62"/>
    </row>
    <row r="11601" ht="12.75">
      <c r="O11601" s="62"/>
    </row>
    <row r="11602" ht="12.75">
      <c r="O11602" s="62"/>
    </row>
    <row r="11603" ht="12.75">
      <c r="O11603" s="62"/>
    </row>
    <row r="11604" ht="12.75">
      <c r="O11604" s="62"/>
    </row>
    <row r="11605" ht="12.75">
      <c r="O11605" s="62"/>
    </row>
    <row r="11606" ht="12.75">
      <c r="O11606" s="62"/>
    </row>
    <row r="11607" ht="12.75">
      <c r="O11607" s="62"/>
    </row>
    <row r="11608" ht="12.75">
      <c r="O11608" s="62"/>
    </row>
    <row r="11609" ht="12.75">
      <c r="O11609" s="62"/>
    </row>
    <row r="11610" ht="12.75">
      <c r="O11610" s="62"/>
    </row>
    <row r="11611" ht="12.75">
      <c r="O11611" s="62"/>
    </row>
    <row r="11612" ht="12.75">
      <c r="O11612" s="62"/>
    </row>
    <row r="11613" ht="12.75">
      <c r="O11613" s="62"/>
    </row>
    <row r="11614" ht="12.75">
      <c r="O11614" s="62"/>
    </row>
    <row r="11615" ht="12.75">
      <c r="O11615" s="62"/>
    </row>
    <row r="11616" ht="12.75">
      <c r="O11616" s="62"/>
    </row>
    <row r="11617" ht="12.75">
      <c r="O11617" s="62"/>
    </row>
    <row r="11618" ht="12.75">
      <c r="O11618" s="62"/>
    </row>
    <row r="11619" ht="12.75">
      <c r="O11619" s="62"/>
    </row>
    <row r="11620" ht="12.75">
      <c r="O11620" s="62"/>
    </row>
    <row r="11621" ht="12.75">
      <c r="O11621" s="62"/>
    </row>
    <row r="11622" ht="12.75">
      <c r="O11622" s="62"/>
    </row>
    <row r="11623" ht="12.75">
      <c r="O11623" s="62"/>
    </row>
    <row r="11624" ht="12.75">
      <c r="O11624" s="62"/>
    </row>
    <row r="11625" ht="12.75">
      <c r="O11625" s="62"/>
    </row>
    <row r="11626" ht="12.75">
      <c r="O11626" s="62"/>
    </row>
    <row r="11627" ht="12.75">
      <c r="O11627" s="62"/>
    </row>
    <row r="11628" ht="12.75">
      <c r="O11628" s="62"/>
    </row>
    <row r="11629" ht="12.75">
      <c r="O11629" s="62"/>
    </row>
    <row r="11630" ht="12.75">
      <c r="O11630" s="62"/>
    </row>
    <row r="11631" ht="12.75">
      <c r="O11631" s="62"/>
    </row>
    <row r="11632" ht="12.75">
      <c r="O11632" s="62"/>
    </row>
    <row r="11633" ht="12.75">
      <c r="O11633" s="62"/>
    </row>
    <row r="11634" ht="12.75">
      <c r="O11634" s="62"/>
    </row>
    <row r="11635" ht="12.75">
      <c r="O11635" s="62"/>
    </row>
    <row r="11636" ht="12.75">
      <c r="O11636" s="62"/>
    </row>
    <row r="11637" ht="12.75">
      <c r="O11637" s="62"/>
    </row>
    <row r="11638" ht="12.75">
      <c r="O11638" s="62"/>
    </row>
    <row r="11639" ht="12.75">
      <c r="O11639" s="62"/>
    </row>
    <row r="11640" ht="12.75">
      <c r="O11640" s="62"/>
    </row>
    <row r="11641" ht="12.75">
      <c r="O11641" s="62"/>
    </row>
    <row r="11642" ht="12.75">
      <c r="O11642" s="62"/>
    </row>
    <row r="11643" ht="12.75">
      <c r="O11643" s="62"/>
    </row>
    <row r="11644" ht="12.75">
      <c r="O11644" s="62"/>
    </row>
    <row r="11645" ht="12.75">
      <c r="O11645" s="62"/>
    </row>
    <row r="11646" ht="12.75">
      <c r="O11646" s="62"/>
    </row>
    <row r="11647" ht="12.75">
      <c r="O11647" s="62"/>
    </row>
    <row r="11648" ht="12.75">
      <c r="O11648" s="62"/>
    </row>
    <row r="11649" ht="12.75">
      <c r="O11649" s="62"/>
    </row>
    <row r="11650" ht="12.75">
      <c r="O11650" s="62"/>
    </row>
    <row r="11651" ht="12.75">
      <c r="O11651" s="62"/>
    </row>
    <row r="11652" ht="12.75">
      <c r="O11652" s="62"/>
    </row>
    <row r="11653" ht="12.75">
      <c r="O11653" s="62"/>
    </row>
    <row r="11654" ht="12.75">
      <c r="O11654" s="62"/>
    </row>
    <row r="11655" ht="12.75">
      <c r="O11655" s="62"/>
    </row>
    <row r="11656" ht="12.75">
      <c r="O11656" s="62"/>
    </row>
    <row r="11657" ht="12.75">
      <c r="O11657" s="62"/>
    </row>
    <row r="11658" ht="12.75">
      <c r="O11658" s="62"/>
    </row>
    <row r="11659" ht="12.75">
      <c r="O11659" s="62"/>
    </row>
    <row r="11660" ht="12.75">
      <c r="O11660" s="62"/>
    </row>
    <row r="11661" ht="12.75">
      <c r="O11661" s="62"/>
    </row>
    <row r="11662" ht="12.75">
      <c r="O11662" s="62"/>
    </row>
    <row r="11663" ht="12.75">
      <c r="O11663" s="62"/>
    </row>
    <row r="11664" ht="12.75">
      <c r="O11664" s="62"/>
    </row>
    <row r="11665" ht="12.75">
      <c r="O11665" s="62"/>
    </row>
    <row r="11666" ht="12.75">
      <c r="O11666" s="62"/>
    </row>
    <row r="11667" ht="12.75">
      <c r="O11667" s="62"/>
    </row>
    <row r="11668" ht="12.75">
      <c r="O11668" s="62"/>
    </row>
    <row r="11669" ht="12.75">
      <c r="O11669" s="62"/>
    </row>
    <row r="11670" ht="12.75">
      <c r="O11670" s="62"/>
    </row>
    <row r="11671" ht="12.75">
      <c r="O11671" s="62"/>
    </row>
    <row r="11672" ht="12.75">
      <c r="O11672" s="62"/>
    </row>
    <row r="11673" ht="12.75">
      <c r="O11673" s="62"/>
    </row>
    <row r="11674" ht="12.75">
      <c r="O11674" s="62"/>
    </row>
    <row r="11675" ht="12.75">
      <c r="O11675" s="62"/>
    </row>
    <row r="11676" ht="12.75">
      <c r="O11676" s="62"/>
    </row>
    <row r="11677" ht="12.75">
      <c r="O11677" s="62"/>
    </row>
    <row r="11678" ht="12.75">
      <c r="O11678" s="62"/>
    </row>
    <row r="11679" ht="12.75">
      <c r="O11679" s="62"/>
    </row>
    <row r="11680" ht="12.75">
      <c r="O11680" s="62"/>
    </row>
    <row r="11681" ht="12.75">
      <c r="O11681" s="62"/>
    </row>
    <row r="11682" ht="12.75">
      <c r="O11682" s="62"/>
    </row>
    <row r="11683" ht="12.75">
      <c r="O11683" s="62"/>
    </row>
    <row r="11684" ht="12.75">
      <c r="O11684" s="62"/>
    </row>
    <row r="11685" ht="12.75">
      <c r="O11685" s="62"/>
    </row>
    <row r="11686" ht="12.75">
      <c r="O11686" s="62"/>
    </row>
    <row r="11687" ht="12.75">
      <c r="O11687" s="62"/>
    </row>
    <row r="11688" ht="12.75">
      <c r="O11688" s="62"/>
    </row>
    <row r="11689" ht="12.75">
      <c r="O11689" s="62"/>
    </row>
    <row r="11690" ht="12.75">
      <c r="O11690" s="62"/>
    </row>
    <row r="11691" ht="12.75">
      <c r="O11691" s="62"/>
    </row>
    <row r="11692" ht="12.75">
      <c r="O11692" s="62"/>
    </row>
    <row r="11693" ht="12.75">
      <c r="O11693" s="62"/>
    </row>
    <row r="11694" ht="12.75">
      <c r="O11694" s="62"/>
    </row>
    <row r="11695" ht="12.75">
      <c r="O11695" s="62"/>
    </row>
    <row r="11696" ht="12.75">
      <c r="O11696" s="62"/>
    </row>
    <row r="11697" ht="12.75">
      <c r="O11697" s="62"/>
    </row>
    <row r="11698" ht="12.75">
      <c r="O11698" s="62"/>
    </row>
    <row r="11699" ht="12.75">
      <c r="O11699" s="62"/>
    </row>
    <row r="11700" ht="12.75">
      <c r="O11700" s="62"/>
    </row>
    <row r="11701" ht="12.75">
      <c r="O11701" s="62"/>
    </row>
    <row r="11702" ht="12.75">
      <c r="O11702" s="62"/>
    </row>
    <row r="11703" ht="12.75">
      <c r="O11703" s="62"/>
    </row>
    <row r="11704" ht="12.75">
      <c r="O11704" s="62"/>
    </row>
    <row r="11705" ht="12.75">
      <c r="O11705" s="62"/>
    </row>
    <row r="11706" ht="12.75">
      <c r="O11706" s="62"/>
    </row>
    <row r="11707" ht="12.75">
      <c r="O11707" s="62"/>
    </row>
    <row r="11708" ht="12.75">
      <c r="O11708" s="62"/>
    </row>
    <row r="11709" ht="12.75">
      <c r="O11709" s="62"/>
    </row>
    <row r="11710" ht="12.75">
      <c r="O11710" s="62"/>
    </row>
    <row r="11711" ht="12.75">
      <c r="O11711" s="62"/>
    </row>
    <row r="11712" ht="12.75">
      <c r="O11712" s="62"/>
    </row>
    <row r="11713" ht="12.75">
      <c r="O11713" s="62"/>
    </row>
    <row r="11714" ht="12.75">
      <c r="O11714" s="62"/>
    </row>
    <row r="11715" ht="12.75">
      <c r="O11715" s="62"/>
    </row>
    <row r="11716" ht="12.75">
      <c r="O11716" s="62"/>
    </row>
    <row r="11717" ht="12.75">
      <c r="O11717" s="62"/>
    </row>
    <row r="11718" ht="12.75">
      <c r="O11718" s="62"/>
    </row>
    <row r="11719" ht="12.75">
      <c r="O11719" s="62"/>
    </row>
    <row r="11720" ht="12.75">
      <c r="O11720" s="62"/>
    </row>
    <row r="11721" ht="12.75">
      <c r="O11721" s="62"/>
    </row>
    <row r="11722" ht="12.75">
      <c r="O11722" s="62"/>
    </row>
    <row r="11723" ht="12.75">
      <c r="O11723" s="62"/>
    </row>
    <row r="11724" ht="12.75">
      <c r="O11724" s="62"/>
    </row>
    <row r="11725" ht="12.75">
      <c r="O11725" s="62"/>
    </row>
    <row r="11726" ht="12.75">
      <c r="O11726" s="62"/>
    </row>
    <row r="11727" ht="12.75">
      <c r="O11727" s="62"/>
    </row>
    <row r="11728" ht="12.75">
      <c r="O11728" s="62"/>
    </row>
    <row r="11729" ht="12.75">
      <c r="O11729" s="62"/>
    </row>
    <row r="11730" ht="12.75">
      <c r="O11730" s="62"/>
    </row>
    <row r="11731" ht="12.75">
      <c r="O11731" s="62"/>
    </row>
    <row r="11732" ht="12.75">
      <c r="O11732" s="62"/>
    </row>
    <row r="11733" ht="12.75">
      <c r="O11733" s="62"/>
    </row>
    <row r="11734" ht="12.75">
      <c r="O11734" s="62"/>
    </row>
    <row r="11735" ht="12.75">
      <c r="O11735" s="62"/>
    </row>
    <row r="11736" ht="12.75">
      <c r="O11736" s="62"/>
    </row>
    <row r="11737" ht="12.75">
      <c r="O11737" s="62"/>
    </row>
    <row r="11738" ht="12.75">
      <c r="O11738" s="62"/>
    </row>
    <row r="11739" ht="12.75">
      <c r="O11739" s="62"/>
    </row>
    <row r="11740" ht="12.75">
      <c r="O11740" s="62"/>
    </row>
    <row r="11741" ht="12.75">
      <c r="O11741" s="62"/>
    </row>
    <row r="11742" ht="12.75">
      <c r="O11742" s="62"/>
    </row>
    <row r="11743" ht="12.75">
      <c r="O11743" s="62"/>
    </row>
    <row r="11744" ht="12.75">
      <c r="O11744" s="62"/>
    </row>
    <row r="11745" ht="12.75">
      <c r="O11745" s="62"/>
    </row>
    <row r="11746" ht="12.75">
      <c r="O11746" s="62"/>
    </row>
    <row r="11747" ht="12.75">
      <c r="O11747" s="62"/>
    </row>
    <row r="11748" ht="12.75">
      <c r="O11748" s="62"/>
    </row>
    <row r="11749" ht="12.75">
      <c r="O11749" s="62"/>
    </row>
    <row r="11750" ht="12.75">
      <c r="O11750" s="62"/>
    </row>
    <row r="11751" ht="12.75">
      <c r="O11751" s="62"/>
    </row>
    <row r="11752" ht="12.75">
      <c r="O11752" s="62"/>
    </row>
    <row r="11753" ht="12.75">
      <c r="O11753" s="62"/>
    </row>
    <row r="11754" ht="12.75">
      <c r="O11754" s="62"/>
    </row>
    <row r="11755" ht="12.75">
      <c r="O11755" s="62"/>
    </row>
    <row r="11756" ht="12.75">
      <c r="O11756" s="62"/>
    </row>
    <row r="11757" ht="12.75">
      <c r="O11757" s="62"/>
    </row>
    <row r="11758" ht="12.75">
      <c r="O11758" s="62"/>
    </row>
    <row r="11759" ht="12.75">
      <c r="O11759" s="62"/>
    </row>
    <row r="11760" ht="12.75">
      <c r="O11760" s="62"/>
    </row>
    <row r="11761" ht="12.75">
      <c r="O11761" s="62"/>
    </row>
    <row r="11762" ht="12.75">
      <c r="O11762" s="62"/>
    </row>
    <row r="11763" ht="12.75">
      <c r="O11763" s="62"/>
    </row>
    <row r="11764" ht="12.75">
      <c r="O11764" s="62"/>
    </row>
    <row r="11765" ht="12.75">
      <c r="O11765" s="62"/>
    </row>
    <row r="11766" ht="12.75">
      <c r="O11766" s="62"/>
    </row>
    <row r="11767" ht="12.75">
      <c r="O11767" s="62"/>
    </row>
    <row r="11768" ht="12.75">
      <c r="O11768" s="62"/>
    </row>
    <row r="11769" ht="12.75">
      <c r="O11769" s="62"/>
    </row>
    <row r="11770" ht="12.75">
      <c r="O11770" s="62"/>
    </row>
    <row r="11771" ht="12.75">
      <c r="O11771" s="62"/>
    </row>
    <row r="11772" ht="12.75">
      <c r="O11772" s="62"/>
    </row>
    <row r="11773" ht="12.75">
      <c r="O11773" s="62"/>
    </row>
    <row r="11774" ht="12.75">
      <c r="O11774" s="62"/>
    </row>
    <row r="11775" ht="12.75">
      <c r="O11775" s="62"/>
    </row>
    <row r="11776" ht="12.75">
      <c r="O11776" s="62"/>
    </row>
    <row r="11777" ht="12.75">
      <c r="O11777" s="62"/>
    </row>
    <row r="11778" ht="12.75">
      <c r="O11778" s="62"/>
    </row>
    <row r="11779" ht="12.75">
      <c r="O11779" s="62"/>
    </row>
    <row r="11780" ht="12.75">
      <c r="O11780" s="62"/>
    </row>
    <row r="11781" ht="12.75">
      <c r="O11781" s="62"/>
    </row>
    <row r="11782" ht="12.75">
      <c r="O11782" s="62"/>
    </row>
    <row r="11783" ht="12.75">
      <c r="O11783" s="62"/>
    </row>
    <row r="11784" ht="12.75">
      <c r="O11784" s="62"/>
    </row>
    <row r="11785" ht="12.75">
      <c r="O11785" s="62"/>
    </row>
    <row r="11786" ht="12.75">
      <c r="O11786" s="62"/>
    </row>
    <row r="11787" ht="12.75">
      <c r="O11787" s="62"/>
    </row>
    <row r="11788" ht="12.75">
      <c r="O11788" s="62"/>
    </row>
    <row r="11789" ht="12.75">
      <c r="O11789" s="62"/>
    </row>
    <row r="11790" ht="12.75">
      <c r="O11790" s="62"/>
    </row>
    <row r="11791" ht="12.75">
      <c r="O11791" s="62"/>
    </row>
    <row r="11792" ht="12.75">
      <c r="O11792" s="62"/>
    </row>
    <row r="11793" ht="12.75">
      <c r="O11793" s="62"/>
    </row>
    <row r="11794" ht="12.75">
      <c r="O11794" s="62"/>
    </row>
    <row r="11795" ht="12.75">
      <c r="O11795" s="62"/>
    </row>
    <row r="11796" ht="12.75">
      <c r="O11796" s="62"/>
    </row>
    <row r="11797" ht="12.75">
      <c r="O11797" s="62"/>
    </row>
    <row r="11798" ht="12.75">
      <c r="O11798" s="62"/>
    </row>
    <row r="11799" ht="12.75">
      <c r="O11799" s="62"/>
    </row>
    <row r="11800" ht="12.75">
      <c r="O11800" s="62"/>
    </row>
    <row r="11801" ht="12.75">
      <c r="O11801" s="62"/>
    </row>
    <row r="11802" ht="12.75">
      <c r="O11802" s="62"/>
    </row>
    <row r="11803" ht="12.75">
      <c r="O11803" s="62"/>
    </row>
    <row r="11804" ht="12.75">
      <c r="O11804" s="62"/>
    </row>
    <row r="11805" ht="12.75">
      <c r="O11805" s="62"/>
    </row>
    <row r="11806" ht="12.75">
      <c r="O11806" s="62"/>
    </row>
    <row r="11807" ht="12.75">
      <c r="O11807" s="62"/>
    </row>
    <row r="11808" ht="12.75">
      <c r="O11808" s="62"/>
    </row>
    <row r="11809" ht="12.75">
      <c r="O11809" s="62"/>
    </row>
    <row r="11810" ht="12.75">
      <c r="O11810" s="62"/>
    </row>
    <row r="11811" ht="12.75">
      <c r="O11811" s="62"/>
    </row>
    <row r="11812" ht="12.75">
      <c r="O11812" s="62"/>
    </row>
    <row r="11813" ht="12.75">
      <c r="O11813" s="62"/>
    </row>
    <row r="11814" ht="12.75">
      <c r="O11814" s="62"/>
    </row>
    <row r="11815" ht="12.75">
      <c r="O11815" s="62"/>
    </row>
    <row r="11816" ht="12.75">
      <c r="O11816" s="62"/>
    </row>
    <row r="11817" ht="12.75">
      <c r="O11817" s="62"/>
    </row>
    <row r="11818" ht="12.75">
      <c r="O11818" s="62"/>
    </row>
    <row r="11819" ht="12.75">
      <c r="O11819" s="62"/>
    </row>
    <row r="11820" ht="12.75">
      <c r="O11820" s="62"/>
    </row>
    <row r="11821" ht="12.75">
      <c r="O11821" s="62"/>
    </row>
    <row r="11822" ht="12.75">
      <c r="O11822" s="62"/>
    </row>
    <row r="11823" ht="12.75">
      <c r="O11823" s="62"/>
    </row>
    <row r="11824" ht="12.75">
      <c r="O11824" s="62"/>
    </row>
    <row r="11825" ht="12.75">
      <c r="O11825" s="62"/>
    </row>
    <row r="11826" ht="12.75">
      <c r="O11826" s="62"/>
    </row>
    <row r="11827" ht="12.75">
      <c r="O11827" s="62"/>
    </row>
    <row r="11828" ht="12.75">
      <c r="O11828" s="62"/>
    </row>
    <row r="11829" ht="12.75">
      <c r="O11829" s="62"/>
    </row>
    <row r="11830" ht="12.75">
      <c r="O11830" s="62"/>
    </row>
    <row r="11831" ht="12.75">
      <c r="O11831" s="62"/>
    </row>
    <row r="11832" ht="12.75">
      <c r="O11832" s="62"/>
    </row>
    <row r="11833" ht="12.75">
      <c r="O11833" s="62"/>
    </row>
    <row r="11834" ht="12.75">
      <c r="O11834" s="62"/>
    </row>
    <row r="11835" ht="12.75">
      <c r="O11835" s="62"/>
    </row>
    <row r="11836" ht="12.75">
      <c r="O11836" s="62"/>
    </row>
    <row r="11837" ht="12.75">
      <c r="O11837" s="62"/>
    </row>
    <row r="11838" ht="12.75">
      <c r="O11838" s="62"/>
    </row>
    <row r="11839" ht="12.75">
      <c r="O11839" s="62"/>
    </row>
    <row r="11840" ht="12.75">
      <c r="O11840" s="62"/>
    </row>
    <row r="11841" ht="12.75">
      <c r="O11841" s="62"/>
    </row>
    <row r="11842" ht="12.75">
      <c r="O11842" s="62"/>
    </row>
    <row r="11843" ht="12.75">
      <c r="O11843" s="62"/>
    </row>
    <row r="11844" ht="12.75">
      <c r="O11844" s="62"/>
    </row>
    <row r="11845" ht="12.75">
      <c r="O11845" s="62"/>
    </row>
    <row r="11846" ht="12.75">
      <c r="O11846" s="62"/>
    </row>
    <row r="11847" ht="12.75">
      <c r="O11847" s="62"/>
    </row>
    <row r="11848" ht="12.75">
      <c r="O11848" s="62"/>
    </row>
    <row r="11849" ht="12.75">
      <c r="O11849" s="62"/>
    </row>
    <row r="11850" ht="12.75">
      <c r="O11850" s="62"/>
    </row>
    <row r="11851" ht="12.75">
      <c r="O11851" s="62"/>
    </row>
    <row r="11852" ht="12.75">
      <c r="O11852" s="62"/>
    </row>
    <row r="11853" ht="12.75">
      <c r="O11853" s="62"/>
    </row>
    <row r="11854" ht="12.75">
      <c r="O11854" s="62"/>
    </row>
    <row r="11855" ht="12.75">
      <c r="O11855" s="62"/>
    </row>
    <row r="11856" ht="12.75">
      <c r="O11856" s="62"/>
    </row>
    <row r="11857" ht="12.75">
      <c r="O11857" s="62"/>
    </row>
    <row r="11858" ht="12.75">
      <c r="O11858" s="62"/>
    </row>
    <row r="11859" ht="12.75">
      <c r="O11859" s="62"/>
    </row>
    <row r="11860" ht="12.75">
      <c r="O11860" s="62"/>
    </row>
    <row r="11861" ht="12.75">
      <c r="O11861" s="62"/>
    </row>
    <row r="11862" ht="12.75">
      <c r="O11862" s="62"/>
    </row>
    <row r="11863" ht="12.75">
      <c r="O11863" s="62"/>
    </row>
    <row r="11864" ht="12.75">
      <c r="O11864" s="62"/>
    </row>
    <row r="11865" ht="12.75">
      <c r="O11865" s="62"/>
    </row>
    <row r="11866" ht="12.75">
      <c r="O11866" s="62"/>
    </row>
    <row r="11867" ht="12.75">
      <c r="O11867" s="62"/>
    </row>
    <row r="11868" ht="12.75">
      <c r="O11868" s="62"/>
    </row>
    <row r="11869" ht="12.75">
      <c r="O11869" s="62"/>
    </row>
    <row r="11870" ht="12.75">
      <c r="O11870" s="62"/>
    </row>
    <row r="11871" ht="12.75">
      <c r="O11871" s="62"/>
    </row>
    <row r="11872" ht="12.75">
      <c r="O11872" s="62"/>
    </row>
    <row r="11873" ht="12.75">
      <c r="O11873" s="62"/>
    </row>
    <row r="11874" ht="12.75">
      <c r="O11874" s="62"/>
    </row>
    <row r="11875" ht="12.75">
      <c r="O11875" s="62"/>
    </row>
    <row r="11876" ht="12.75">
      <c r="O11876" s="62"/>
    </row>
    <row r="11877" ht="12.75">
      <c r="O11877" s="62"/>
    </row>
    <row r="11878" ht="12.75">
      <c r="O11878" s="62"/>
    </row>
    <row r="11879" ht="12.75">
      <c r="O11879" s="62"/>
    </row>
    <row r="11880" ht="12.75">
      <c r="O11880" s="62"/>
    </row>
    <row r="11881" ht="12.75">
      <c r="O11881" s="62"/>
    </row>
    <row r="11882" ht="12.75">
      <c r="O11882" s="62"/>
    </row>
    <row r="11883" ht="12.75">
      <c r="O11883" s="62"/>
    </row>
    <row r="11884" ht="12.75">
      <c r="O11884" s="62"/>
    </row>
    <row r="11885" ht="12.75">
      <c r="O11885" s="62"/>
    </row>
    <row r="11886" ht="12.75">
      <c r="O11886" s="62"/>
    </row>
    <row r="11887" ht="12.75">
      <c r="O11887" s="62"/>
    </row>
    <row r="11888" ht="12.75">
      <c r="O11888" s="62"/>
    </row>
    <row r="11889" ht="12.75">
      <c r="O11889" s="62"/>
    </row>
    <row r="11890" ht="12.75">
      <c r="O11890" s="62"/>
    </row>
    <row r="11891" ht="12.75">
      <c r="O11891" s="62"/>
    </row>
    <row r="11892" ht="12.75">
      <c r="O11892" s="62"/>
    </row>
    <row r="11893" ht="12.75">
      <c r="O11893" s="62"/>
    </row>
    <row r="11894" ht="12.75">
      <c r="O11894" s="62"/>
    </row>
    <row r="11895" ht="12.75">
      <c r="O11895" s="62"/>
    </row>
    <row r="11896" ht="12.75">
      <c r="O11896" s="62"/>
    </row>
    <row r="11897" ht="12.75">
      <c r="O11897" s="62"/>
    </row>
    <row r="11898" ht="12.75">
      <c r="O11898" s="62"/>
    </row>
    <row r="11899" ht="12.75">
      <c r="O11899" s="62"/>
    </row>
    <row r="11900" ht="12.75">
      <c r="O11900" s="62"/>
    </row>
    <row r="11901" ht="12.75">
      <c r="O11901" s="62"/>
    </row>
    <row r="11902" ht="12.75">
      <c r="O11902" s="62"/>
    </row>
    <row r="11903" ht="12.75">
      <c r="O11903" s="62"/>
    </row>
    <row r="11904" ht="12.75">
      <c r="O11904" s="62"/>
    </row>
    <row r="11905" ht="12.75">
      <c r="O11905" s="62"/>
    </row>
    <row r="11906" ht="12.75">
      <c r="O11906" s="62"/>
    </row>
    <row r="11907" ht="12.75">
      <c r="O11907" s="62"/>
    </row>
    <row r="11908" ht="12.75">
      <c r="O11908" s="62"/>
    </row>
    <row r="11909" ht="12.75">
      <c r="O11909" s="62"/>
    </row>
    <row r="11910" ht="12.75">
      <c r="O11910" s="62"/>
    </row>
    <row r="11911" ht="12.75">
      <c r="O11911" s="62"/>
    </row>
    <row r="11912" ht="12.75">
      <c r="O11912" s="62"/>
    </row>
    <row r="11913" ht="12.75">
      <c r="O11913" s="62"/>
    </row>
    <row r="11914" ht="12.75">
      <c r="O11914" s="62"/>
    </row>
    <row r="11915" ht="12.75">
      <c r="O11915" s="62"/>
    </row>
    <row r="11916" ht="12.75">
      <c r="O11916" s="62"/>
    </row>
    <row r="11917" ht="12.75">
      <c r="O11917" s="62"/>
    </row>
    <row r="11918" ht="12.75">
      <c r="O11918" s="62"/>
    </row>
    <row r="11919" ht="12.75">
      <c r="O11919" s="62"/>
    </row>
    <row r="11920" ht="12.75">
      <c r="O11920" s="62"/>
    </row>
    <row r="11921" ht="12.75">
      <c r="O11921" s="62"/>
    </row>
    <row r="11922" ht="12.75">
      <c r="O11922" s="62"/>
    </row>
    <row r="11923" ht="12.75">
      <c r="O11923" s="62"/>
    </row>
    <row r="11924" ht="12.75">
      <c r="O11924" s="62"/>
    </row>
    <row r="11925" ht="12.75">
      <c r="O11925" s="62"/>
    </row>
    <row r="11926" ht="12.75">
      <c r="O11926" s="62"/>
    </row>
    <row r="11927" ht="12.75">
      <c r="O11927" s="62"/>
    </row>
    <row r="11928" ht="12.75">
      <c r="O11928" s="62"/>
    </row>
    <row r="11929" ht="12.75">
      <c r="O11929" s="62"/>
    </row>
    <row r="11930" ht="12.75">
      <c r="O11930" s="62"/>
    </row>
    <row r="11931" ht="12.75">
      <c r="O11931" s="62"/>
    </row>
    <row r="11932" ht="12.75">
      <c r="O11932" s="62"/>
    </row>
    <row r="11933" ht="12.75">
      <c r="O11933" s="62"/>
    </row>
    <row r="11934" ht="12.75">
      <c r="O11934" s="62"/>
    </row>
    <row r="11935" ht="12.75">
      <c r="O11935" s="62"/>
    </row>
    <row r="11936" ht="12.75">
      <c r="O11936" s="62"/>
    </row>
    <row r="11937" ht="12.75">
      <c r="O11937" s="62"/>
    </row>
    <row r="11938" ht="12.75">
      <c r="O11938" s="62"/>
    </row>
    <row r="11939" ht="12.75">
      <c r="O11939" s="62"/>
    </row>
    <row r="11940" ht="12.75">
      <c r="O11940" s="62"/>
    </row>
    <row r="11941" ht="12.75">
      <c r="O11941" s="62"/>
    </row>
    <row r="11942" ht="12.75">
      <c r="O11942" s="62"/>
    </row>
    <row r="11943" ht="12.75">
      <c r="O11943" s="62"/>
    </row>
    <row r="11944" ht="12.75">
      <c r="O11944" s="62"/>
    </row>
    <row r="11945" ht="12.75">
      <c r="O11945" s="62"/>
    </row>
    <row r="11946" ht="12.75">
      <c r="O11946" s="62"/>
    </row>
    <row r="11947" ht="12.75">
      <c r="O11947" s="62"/>
    </row>
    <row r="11948" ht="12.75">
      <c r="O11948" s="62"/>
    </row>
    <row r="11949" ht="12.75">
      <c r="O11949" s="62"/>
    </row>
    <row r="11950" ht="12.75">
      <c r="O11950" s="62"/>
    </row>
    <row r="11951" ht="12.75">
      <c r="O11951" s="62"/>
    </row>
    <row r="11952" ht="12.75">
      <c r="O11952" s="62"/>
    </row>
    <row r="11953" ht="12.75">
      <c r="O11953" s="62"/>
    </row>
    <row r="11954" ht="12.75">
      <c r="O11954" s="62"/>
    </row>
    <row r="11955" ht="12.75">
      <c r="O11955" s="62"/>
    </row>
    <row r="11956" ht="12.75">
      <c r="O11956" s="62"/>
    </row>
    <row r="11957" ht="12.75">
      <c r="O11957" s="62"/>
    </row>
    <row r="11958" ht="12.75">
      <c r="O11958" s="62"/>
    </row>
    <row r="11959" ht="12.75">
      <c r="O11959" s="62"/>
    </row>
    <row r="11960" ht="12.75">
      <c r="O11960" s="62"/>
    </row>
    <row r="11961" ht="12.75">
      <c r="O11961" s="62"/>
    </row>
    <row r="11962" ht="12.75">
      <c r="O11962" s="62"/>
    </row>
    <row r="11963" ht="12.75">
      <c r="O11963" s="62"/>
    </row>
    <row r="11964" ht="12.75">
      <c r="O11964" s="62"/>
    </row>
    <row r="11965" ht="12.75">
      <c r="O11965" s="62"/>
    </row>
    <row r="11966" ht="12.75">
      <c r="O11966" s="62"/>
    </row>
    <row r="11967" ht="12.75">
      <c r="O11967" s="62"/>
    </row>
    <row r="11968" ht="12.75">
      <c r="O11968" s="62"/>
    </row>
    <row r="11969" ht="12.75">
      <c r="O11969" s="62"/>
    </row>
    <row r="11970" ht="12.75">
      <c r="O11970" s="62"/>
    </row>
    <row r="11971" ht="12.75">
      <c r="O11971" s="62"/>
    </row>
    <row r="11972" ht="12.75">
      <c r="O11972" s="62"/>
    </row>
    <row r="11973" ht="12.75">
      <c r="O11973" s="62"/>
    </row>
    <row r="11974" ht="12.75">
      <c r="O11974" s="62"/>
    </row>
    <row r="11975" ht="12.75">
      <c r="O11975" s="62"/>
    </row>
    <row r="11976" ht="12.75">
      <c r="O11976" s="62"/>
    </row>
    <row r="11977" ht="12.75">
      <c r="O11977" s="62"/>
    </row>
    <row r="11978" ht="12.75">
      <c r="O11978" s="62"/>
    </row>
    <row r="11979" ht="12.75">
      <c r="O11979" s="62"/>
    </row>
    <row r="11980" ht="12.75">
      <c r="O11980" s="62"/>
    </row>
    <row r="11981" ht="12.75">
      <c r="O11981" s="62"/>
    </row>
    <row r="11982" ht="12.75">
      <c r="O11982" s="62"/>
    </row>
    <row r="11983" ht="12.75">
      <c r="O11983" s="62"/>
    </row>
    <row r="11984" ht="12.75">
      <c r="O11984" s="62"/>
    </row>
    <row r="11985" ht="12.75">
      <c r="O11985" s="62"/>
    </row>
    <row r="11986" ht="12.75">
      <c r="O11986" s="62"/>
    </row>
    <row r="11987" ht="12.75">
      <c r="O11987" s="62"/>
    </row>
    <row r="11988" ht="12.75">
      <c r="O11988" s="62"/>
    </row>
    <row r="11989" ht="12.75">
      <c r="O11989" s="62"/>
    </row>
    <row r="11990" ht="12.75">
      <c r="O11990" s="62"/>
    </row>
    <row r="11991" ht="12.75">
      <c r="O11991" s="62"/>
    </row>
    <row r="11992" ht="12.75">
      <c r="O11992" s="62"/>
    </row>
    <row r="11993" ht="12.75">
      <c r="O11993" s="62"/>
    </row>
    <row r="11994" ht="12.75">
      <c r="O11994" s="62"/>
    </row>
    <row r="11995" ht="12.75">
      <c r="O11995" s="62"/>
    </row>
    <row r="11996" ht="12.75">
      <c r="O11996" s="62"/>
    </row>
    <row r="11997" ht="12.75">
      <c r="O11997" s="62"/>
    </row>
    <row r="11998" ht="12.75">
      <c r="O11998" s="62"/>
    </row>
    <row r="11999" ht="12.75">
      <c r="O11999" s="62"/>
    </row>
    <row r="12000" ht="12.75">
      <c r="O12000" s="62"/>
    </row>
    <row r="12001" ht="12.75">
      <c r="O12001" s="62"/>
    </row>
    <row r="12002" ht="12.75">
      <c r="O12002" s="62"/>
    </row>
    <row r="12003" ht="12.75">
      <c r="O12003" s="62"/>
    </row>
    <row r="12004" ht="12.75">
      <c r="O12004" s="62"/>
    </row>
    <row r="12005" ht="12.75">
      <c r="O12005" s="62"/>
    </row>
    <row r="12006" ht="12.75">
      <c r="O12006" s="62"/>
    </row>
    <row r="12007" ht="12.75">
      <c r="O12007" s="62"/>
    </row>
    <row r="12008" ht="12.75">
      <c r="O12008" s="62"/>
    </row>
    <row r="12009" ht="12.75">
      <c r="O12009" s="62"/>
    </row>
    <row r="12010" ht="12.75">
      <c r="O12010" s="62"/>
    </row>
    <row r="12011" ht="12.75">
      <c r="O12011" s="62"/>
    </row>
    <row r="12012" ht="12.75">
      <c r="O12012" s="62"/>
    </row>
    <row r="12013" ht="12.75">
      <c r="O12013" s="62"/>
    </row>
    <row r="12014" ht="12.75">
      <c r="O12014" s="62"/>
    </row>
    <row r="12015" ht="12.75">
      <c r="O12015" s="62"/>
    </row>
    <row r="12016" ht="12.75">
      <c r="O12016" s="62"/>
    </row>
    <row r="12017" ht="12.75">
      <c r="O12017" s="62"/>
    </row>
    <row r="12018" ht="12.75">
      <c r="O12018" s="62"/>
    </row>
    <row r="12019" ht="12.75">
      <c r="O12019" s="62"/>
    </row>
    <row r="12020" ht="12.75">
      <c r="O12020" s="62"/>
    </row>
    <row r="12021" ht="12.75">
      <c r="O12021" s="62"/>
    </row>
    <row r="12022" ht="12.75">
      <c r="O12022" s="62"/>
    </row>
    <row r="12023" ht="12.75">
      <c r="O12023" s="62"/>
    </row>
    <row r="12024" ht="12.75">
      <c r="O12024" s="62"/>
    </row>
    <row r="12025" ht="12.75">
      <c r="O12025" s="62"/>
    </row>
    <row r="12026" ht="12.75">
      <c r="O12026" s="62"/>
    </row>
    <row r="12027" ht="12.75">
      <c r="O12027" s="62"/>
    </row>
    <row r="12028" ht="12.75">
      <c r="O12028" s="62"/>
    </row>
    <row r="12029" ht="12.75">
      <c r="O12029" s="62"/>
    </row>
    <row r="12030" ht="12.75">
      <c r="O12030" s="62"/>
    </row>
    <row r="12031" ht="12.75">
      <c r="O12031" s="62"/>
    </row>
    <row r="12032" ht="12.75">
      <c r="O12032" s="62"/>
    </row>
    <row r="12033" ht="12.75">
      <c r="O12033" s="62"/>
    </row>
    <row r="12034" ht="12.75">
      <c r="O12034" s="62"/>
    </row>
    <row r="12035" ht="12.75">
      <c r="O12035" s="62"/>
    </row>
    <row r="12036" ht="12.75">
      <c r="O12036" s="62"/>
    </row>
    <row r="12037" ht="12.75">
      <c r="O12037" s="62"/>
    </row>
    <row r="12038" ht="12.75">
      <c r="O12038" s="62"/>
    </row>
    <row r="12039" ht="12.75">
      <c r="O12039" s="62"/>
    </row>
    <row r="12040" ht="12.75">
      <c r="O12040" s="62"/>
    </row>
    <row r="12041" ht="12.75">
      <c r="O12041" s="62"/>
    </row>
    <row r="12042" ht="12.75">
      <c r="O12042" s="62"/>
    </row>
    <row r="12043" ht="12.75">
      <c r="O12043" s="62"/>
    </row>
    <row r="12044" ht="12.75">
      <c r="O12044" s="62"/>
    </row>
    <row r="12045" ht="12.75">
      <c r="O12045" s="62"/>
    </row>
    <row r="12046" ht="12.75">
      <c r="O12046" s="62"/>
    </row>
    <row r="12047" ht="12.75">
      <c r="O12047" s="62"/>
    </row>
    <row r="12048" ht="12.75">
      <c r="O12048" s="62"/>
    </row>
    <row r="12049" ht="12.75">
      <c r="O12049" s="62"/>
    </row>
    <row r="12050" ht="12.75">
      <c r="O12050" s="62"/>
    </row>
    <row r="12051" ht="12.75">
      <c r="O12051" s="62"/>
    </row>
    <row r="12052" ht="12.75">
      <c r="O12052" s="62"/>
    </row>
    <row r="12053" ht="12.75">
      <c r="O12053" s="62"/>
    </row>
    <row r="12054" ht="12.75">
      <c r="O12054" s="62"/>
    </row>
    <row r="12055" ht="12.75">
      <c r="O12055" s="62"/>
    </row>
    <row r="12056" ht="12.75">
      <c r="O12056" s="62"/>
    </row>
    <row r="12057" ht="12.75">
      <c r="O12057" s="62"/>
    </row>
    <row r="12058" ht="12.75">
      <c r="O12058" s="62"/>
    </row>
    <row r="12059" ht="12.75">
      <c r="O12059" s="62"/>
    </row>
    <row r="12060" ht="12.75">
      <c r="O12060" s="62"/>
    </row>
    <row r="12061" ht="12.75">
      <c r="O12061" s="62"/>
    </row>
    <row r="12062" ht="12.75">
      <c r="O12062" s="62"/>
    </row>
    <row r="12063" ht="12.75">
      <c r="O12063" s="62"/>
    </row>
    <row r="12064" ht="12.75">
      <c r="O12064" s="62"/>
    </row>
    <row r="12065" ht="12.75">
      <c r="O12065" s="62"/>
    </row>
    <row r="12066" ht="12.75">
      <c r="O12066" s="62"/>
    </row>
    <row r="12067" ht="12.75">
      <c r="O12067" s="62"/>
    </row>
    <row r="12068" ht="12.75">
      <c r="O12068" s="62"/>
    </row>
    <row r="12069" ht="12.75">
      <c r="O12069" s="62"/>
    </row>
    <row r="12070" ht="12.75">
      <c r="O12070" s="62"/>
    </row>
    <row r="12071" ht="12.75">
      <c r="O12071" s="62"/>
    </row>
    <row r="12072" ht="12.75">
      <c r="O12072" s="62"/>
    </row>
    <row r="12073" ht="12.75">
      <c r="O12073" s="62"/>
    </row>
    <row r="12074" ht="12.75">
      <c r="O12074" s="62"/>
    </row>
    <row r="12075" ht="12.75">
      <c r="O12075" s="62"/>
    </row>
    <row r="12076" ht="12.75">
      <c r="O12076" s="62"/>
    </row>
    <row r="12077" ht="12.75">
      <c r="O12077" s="62"/>
    </row>
    <row r="12078" ht="12.75">
      <c r="O12078" s="62"/>
    </row>
    <row r="12079" ht="12.75">
      <c r="O12079" s="62"/>
    </row>
    <row r="12080" ht="12.75">
      <c r="O12080" s="62"/>
    </row>
    <row r="12081" ht="12.75">
      <c r="O12081" s="62"/>
    </row>
    <row r="12082" ht="12.75">
      <c r="O12082" s="62"/>
    </row>
    <row r="12083" ht="12.75">
      <c r="O12083" s="62"/>
    </row>
    <row r="12084" ht="12.75">
      <c r="O12084" s="62"/>
    </row>
    <row r="12085" ht="12.75">
      <c r="O12085" s="62"/>
    </row>
    <row r="12086" ht="12.75">
      <c r="O12086" s="62"/>
    </row>
    <row r="12087" ht="12.75">
      <c r="O12087" s="62"/>
    </row>
    <row r="12088" ht="12.75">
      <c r="O12088" s="62"/>
    </row>
    <row r="12089" ht="12.75">
      <c r="O12089" s="62"/>
    </row>
    <row r="12090" ht="12.75">
      <c r="O12090" s="62"/>
    </row>
    <row r="12091" ht="12.75">
      <c r="O12091" s="62"/>
    </row>
    <row r="12092" ht="12.75">
      <c r="O12092" s="62"/>
    </row>
    <row r="12093" ht="12.75">
      <c r="O12093" s="62"/>
    </row>
    <row r="12094" ht="12.75">
      <c r="O12094" s="62"/>
    </row>
    <row r="12095" ht="12.75">
      <c r="O12095" s="62"/>
    </row>
    <row r="12096" ht="12.75">
      <c r="O12096" s="62"/>
    </row>
    <row r="12097" ht="12.75">
      <c r="O12097" s="62"/>
    </row>
    <row r="12098" ht="12.75">
      <c r="O12098" s="62"/>
    </row>
    <row r="12099" ht="12.75">
      <c r="O12099" s="62"/>
    </row>
    <row r="12100" ht="12.75">
      <c r="O12100" s="62"/>
    </row>
    <row r="12101" ht="12.75">
      <c r="O12101" s="62"/>
    </row>
    <row r="12102" ht="12.75">
      <c r="O12102" s="62"/>
    </row>
    <row r="12103" ht="12.75">
      <c r="O12103" s="62"/>
    </row>
    <row r="12104" ht="12.75">
      <c r="O12104" s="62"/>
    </row>
    <row r="12105" ht="12.75">
      <c r="O12105" s="62"/>
    </row>
    <row r="12106" ht="12.75">
      <c r="O12106" s="62"/>
    </row>
    <row r="12107" ht="12.75">
      <c r="O12107" s="62"/>
    </row>
    <row r="12108" ht="12.75">
      <c r="O12108" s="62"/>
    </row>
    <row r="12109" ht="12.75">
      <c r="O12109" s="62"/>
    </row>
    <row r="12110" ht="12.75">
      <c r="O12110" s="62"/>
    </row>
    <row r="12111" ht="12.75">
      <c r="O12111" s="62"/>
    </row>
    <row r="12112" ht="12.75">
      <c r="O12112" s="62"/>
    </row>
    <row r="12113" ht="12.75">
      <c r="O12113" s="62"/>
    </row>
    <row r="12114" ht="12.75">
      <c r="O12114" s="62"/>
    </row>
    <row r="12115" ht="12.75">
      <c r="O12115" s="62"/>
    </row>
    <row r="12116" ht="12.75">
      <c r="O12116" s="62"/>
    </row>
    <row r="12117" ht="12.75">
      <c r="O12117" s="62"/>
    </row>
    <row r="12118" ht="12.75">
      <c r="O12118" s="62"/>
    </row>
    <row r="12119" ht="12.75">
      <c r="O12119" s="62"/>
    </row>
    <row r="12120" ht="12.75">
      <c r="O12120" s="62"/>
    </row>
    <row r="12121" ht="12.75">
      <c r="O12121" s="62"/>
    </row>
    <row r="12122" ht="12.75">
      <c r="O12122" s="62"/>
    </row>
    <row r="12123" ht="12.75">
      <c r="O12123" s="62"/>
    </row>
    <row r="12124" ht="12.75">
      <c r="O12124" s="62"/>
    </row>
    <row r="12125" ht="12.75">
      <c r="O12125" s="62"/>
    </row>
    <row r="12126" ht="12.75">
      <c r="O12126" s="62"/>
    </row>
    <row r="12127" ht="12.75">
      <c r="O12127" s="62"/>
    </row>
    <row r="12128" ht="12.75">
      <c r="O12128" s="62"/>
    </row>
    <row r="12129" ht="12.75">
      <c r="O12129" s="62"/>
    </row>
    <row r="12130" ht="12.75">
      <c r="O12130" s="62"/>
    </row>
    <row r="12131" ht="12.75">
      <c r="O12131" s="62"/>
    </row>
    <row r="12132" ht="12.75">
      <c r="O12132" s="62"/>
    </row>
    <row r="12133" ht="12.75">
      <c r="O12133" s="62"/>
    </row>
    <row r="12134" ht="12.75">
      <c r="O12134" s="62"/>
    </row>
    <row r="12135" ht="12.75">
      <c r="O12135" s="62"/>
    </row>
    <row r="12136" ht="12.75">
      <c r="O12136" s="62"/>
    </row>
    <row r="12137" ht="12.75">
      <c r="O12137" s="62"/>
    </row>
    <row r="12138" ht="12.75">
      <c r="O12138" s="62"/>
    </row>
    <row r="12139" ht="12.75">
      <c r="O12139" s="62"/>
    </row>
    <row r="12140" ht="12.75">
      <c r="O12140" s="62"/>
    </row>
    <row r="12141" ht="12.75">
      <c r="O12141" s="62"/>
    </row>
    <row r="12142" ht="12.75">
      <c r="O12142" s="62"/>
    </row>
    <row r="12143" ht="12.75">
      <c r="O12143" s="62"/>
    </row>
    <row r="12144" ht="12.75">
      <c r="O12144" s="62"/>
    </row>
    <row r="12145" ht="12.75">
      <c r="O12145" s="62"/>
    </row>
    <row r="12146" ht="12.75">
      <c r="O12146" s="62"/>
    </row>
    <row r="12147" ht="12.75">
      <c r="O12147" s="62"/>
    </row>
    <row r="12148" ht="12.75">
      <c r="O12148" s="62"/>
    </row>
    <row r="12149" ht="12.75">
      <c r="O12149" s="62"/>
    </row>
    <row r="12150" ht="12.75">
      <c r="O12150" s="62"/>
    </row>
    <row r="12151" ht="12.75">
      <c r="O12151" s="62"/>
    </row>
    <row r="12152" ht="12.75">
      <c r="O12152" s="62"/>
    </row>
    <row r="12153" ht="12.75">
      <c r="O12153" s="62"/>
    </row>
    <row r="12154" ht="12.75">
      <c r="O12154" s="62"/>
    </row>
    <row r="12155" ht="12.75">
      <c r="O12155" s="62"/>
    </row>
    <row r="12156" ht="12.75">
      <c r="O12156" s="62"/>
    </row>
    <row r="12157" ht="12.75">
      <c r="O12157" s="62"/>
    </row>
    <row r="12158" ht="12.75">
      <c r="O12158" s="62"/>
    </row>
    <row r="12159" ht="12.75">
      <c r="O12159" s="62"/>
    </row>
    <row r="12160" ht="12.75">
      <c r="O12160" s="62"/>
    </row>
    <row r="12161" ht="12.75">
      <c r="O12161" s="62"/>
    </row>
    <row r="12162" ht="12.75">
      <c r="O12162" s="62"/>
    </row>
    <row r="12163" ht="12.75">
      <c r="O12163" s="62"/>
    </row>
    <row r="12164" ht="12.75">
      <c r="O12164" s="62"/>
    </row>
    <row r="12165" ht="12.75">
      <c r="O12165" s="62"/>
    </row>
    <row r="12166" ht="12.75">
      <c r="O12166" s="62"/>
    </row>
    <row r="12167" ht="12.75">
      <c r="O12167" s="62"/>
    </row>
    <row r="12168" ht="12.75">
      <c r="O12168" s="62"/>
    </row>
    <row r="12169" ht="12.75">
      <c r="O12169" s="62"/>
    </row>
    <row r="12170" ht="12.75">
      <c r="O12170" s="62"/>
    </row>
    <row r="12171" ht="12.75">
      <c r="O12171" s="62"/>
    </row>
    <row r="12172" ht="12.75">
      <c r="O12172" s="62"/>
    </row>
    <row r="12173" ht="12.75">
      <c r="O12173" s="62"/>
    </row>
    <row r="12174" ht="12.75">
      <c r="O12174" s="62"/>
    </row>
    <row r="12175" ht="12.75">
      <c r="O12175" s="62"/>
    </row>
    <row r="12176" ht="12.75">
      <c r="O12176" s="62"/>
    </row>
    <row r="12177" ht="12.75">
      <c r="O12177" s="62"/>
    </row>
    <row r="12178" ht="12.75">
      <c r="O12178" s="62"/>
    </row>
    <row r="12179" ht="12.75">
      <c r="O12179" s="62"/>
    </row>
    <row r="12180" ht="12.75">
      <c r="O12180" s="62"/>
    </row>
    <row r="12181" ht="12.75">
      <c r="O12181" s="62"/>
    </row>
    <row r="12182" ht="12.75">
      <c r="O12182" s="62"/>
    </row>
    <row r="12183" ht="12.75">
      <c r="O12183" s="62"/>
    </row>
    <row r="12184" ht="12.75">
      <c r="O12184" s="62"/>
    </row>
    <row r="12185" ht="12.75">
      <c r="O12185" s="62"/>
    </row>
    <row r="12186" ht="12.75">
      <c r="O12186" s="62"/>
    </row>
    <row r="12187" ht="12.75">
      <c r="O12187" s="62"/>
    </row>
    <row r="12188" ht="12.75">
      <c r="O12188" s="62"/>
    </row>
    <row r="12189" ht="12.75">
      <c r="O12189" s="62"/>
    </row>
    <row r="12190" ht="12.75">
      <c r="O12190" s="62"/>
    </row>
    <row r="12191" ht="12.75">
      <c r="O12191" s="62"/>
    </row>
    <row r="12192" ht="12.75">
      <c r="O12192" s="62"/>
    </row>
    <row r="12193" ht="12.75">
      <c r="O12193" s="62"/>
    </row>
    <row r="12194" ht="12.75">
      <c r="O12194" s="62"/>
    </row>
    <row r="12195" ht="12.75">
      <c r="O12195" s="62"/>
    </row>
    <row r="12196" ht="12.75">
      <c r="O12196" s="62"/>
    </row>
    <row r="12197" ht="12.75">
      <c r="O12197" s="62"/>
    </row>
    <row r="12198" ht="12.75">
      <c r="O12198" s="62"/>
    </row>
    <row r="12199" ht="12.75">
      <c r="O12199" s="62"/>
    </row>
    <row r="12200" ht="12.75">
      <c r="O12200" s="62"/>
    </row>
    <row r="12201" ht="12.75">
      <c r="O12201" s="62"/>
    </row>
    <row r="12202" ht="12.75">
      <c r="O12202" s="62"/>
    </row>
    <row r="12203" ht="12.75">
      <c r="O12203" s="62"/>
    </row>
    <row r="12204" ht="12.75">
      <c r="O12204" s="62"/>
    </row>
    <row r="12205" ht="12.75">
      <c r="O12205" s="62"/>
    </row>
    <row r="12206" ht="12.75">
      <c r="O12206" s="62"/>
    </row>
    <row r="12207" ht="12.75">
      <c r="O12207" s="62"/>
    </row>
    <row r="12208" ht="12.75">
      <c r="O12208" s="62"/>
    </row>
    <row r="12209" ht="12.75">
      <c r="O12209" s="62"/>
    </row>
    <row r="12210" ht="12.75">
      <c r="O12210" s="62"/>
    </row>
    <row r="12211" ht="12.75">
      <c r="O12211" s="62"/>
    </row>
    <row r="12212" ht="12.75">
      <c r="O12212" s="62"/>
    </row>
    <row r="12213" ht="12.75">
      <c r="O12213" s="62"/>
    </row>
    <row r="12214" ht="12.75">
      <c r="O12214" s="62"/>
    </row>
    <row r="12215" ht="12.75">
      <c r="O12215" s="62"/>
    </row>
    <row r="12216" ht="12.75">
      <c r="O12216" s="62"/>
    </row>
    <row r="12217" ht="12.75">
      <c r="O12217" s="62"/>
    </row>
    <row r="12218" ht="12.75">
      <c r="O12218" s="62"/>
    </row>
    <row r="12219" ht="12.75">
      <c r="O12219" s="62"/>
    </row>
    <row r="12220" ht="12.75">
      <c r="O12220" s="62"/>
    </row>
    <row r="12221" ht="12.75">
      <c r="O12221" s="62"/>
    </row>
    <row r="12222" ht="12.75">
      <c r="O12222" s="62"/>
    </row>
    <row r="12223" ht="12.75">
      <c r="O12223" s="62"/>
    </row>
    <row r="12224" ht="12.75">
      <c r="O12224" s="62"/>
    </row>
    <row r="12225" ht="12.75">
      <c r="O12225" s="62"/>
    </row>
    <row r="12226" ht="12.75">
      <c r="O12226" s="62"/>
    </row>
    <row r="12227" ht="12.75">
      <c r="O12227" s="62"/>
    </row>
    <row r="12228" ht="12.75">
      <c r="O12228" s="62"/>
    </row>
    <row r="12229" ht="12.75">
      <c r="O12229" s="62"/>
    </row>
    <row r="12230" ht="12.75">
      <c r="O12230" s="62"/>
    </row>
    <row r="12231" ht="12.75">
      <c r="O12231" s="62"/>
    </row>
    <row r="12232" ht="12.75">
      <c r="O12232" s="62"/>
    </row>
    <row r="12233" ht="12.75">
      <c r="O12233" s="62"/>
    </row>
    <row r="12234" ht="12.75">
      <c r="O12234" s="62"/>
    </row>
    <row r="12235" ht="12.75">
      <c r="O12235" s="62"/>
    </row>
    <row r="12236" ht="12.75">
      <c r="O12236" s="62"/>
    </row>
    <row r="12237" ht="12.75">
      <c r="O12237" s="62"/>
    </row>
    <row r="12238" ht="12.75">
      <c r="O12238" s="62"/>
    </row>
    <row r="12239" ht="12.75">
      <c r="O12239" s="62"/>
    </row>
    <row r="12240" ht="12.75">
      <c r="O12240" s="62"/>
    </row>
    <row r="12241" ht="12.75">
      <c r="O12241" s="62"/>
    </row>
    <row r="12242" ht="12.75">
      <c r="O12242" s="62"/>
    </row>
    <row r="12243" ht="12.75">
      <c r="O12243" s="62"/>
    </row>
    <row r="12244" ht="12.75">
      <c r="O12244" s="62"/>
    </row>
    <row r="12245" ht="12.75">
      <c r="O12245" s="62"/>
    </row>
    <row r="12246" ht="12.75">
      <c r="O12246" s="62"/>
    </row>
    <row r="12247" ht="12.75">
      <c r="O12247" s="62"/>
    </row>
    <row r="12248" ht="12.75">
      <c r="O12248" s="62"/>
    </row>
    <row r="12249" ht="12.75">
      <c r="O12249" s="62"/>
    </row>
    <row r="12250" ht="12.75">
      <c r="O12250" s="62"/>
    </row>
    <row r="12251" ht="12.75">
      <c r="O12251" s="62"/>
    </row>
    <row r="12252" ht="12.75">
      <c r="O12252" s="62"/>
    </row>
    <row r="12253" ht="12.75">
      <c r="O12253" s="62"/>
    </row>
    <row r="12254" ht="12.75">
      <c r="O12254" s="62"/>
    </row>
    <row r="12255" ht="12.75">
      <c r="O12255" s="62"/>
    </row>
    <row r="12256" ht="12.75">
      <c r="O12256" s="62"/>
    </row>
    <row r="12257" ht="12.75">
      <c r="O12257" s="62"/>
    </row>
    <row r="12258" ht="12.75">
      <c r="O12258" s="62"/>
    </row>
    <row r="12259" ht="12.75">
      <c r="O12259" s="62"/>
    </row>
    <row r="12260" ht="12.75">
      <c r="O12260" s="62"/>
    </row>
    <row r="12261" ht="12.75">
      <c r="O12261" s="62"/>
    </row>
    <row r="12262" ht="12.75">
      <c r="O12262" s="62"/>
    </row>
    <row r="12263" ht="12.75">
      <c r="O12263" s="62"/>
    </row>
    <row r="12264" ht="12.75">
      <c r="O12264" s="62"/>
    </row>
    <row r="12265" ht="12.75">
      <c r="O12265" s="62"/>
    </row>
    <row r="12266" ht="12.75">
      <c r="O12266" s="62"/>
    </row>
    <row r="12267" ht="12.75">
      <c r="O12267" s="62"/>
    </row>
    <row r="12268" ht="12.75">
      <c r="O12268" s="62"/>
    </row>
    <row r="12269" ht="12.75">
      <c r="O12269" s="62"/>
    </row>
    <row r="12270" ht="12.75">
      <c r="O12270" s="62"/>
    </row>
    <row r="12271" ht="12.75">
      <c r="O12271" s="62"/>
    </row>
    <row r="12272" ht="12.75">
      <c r="O12272" s="62"/>
    </row>
    <row r="12273" ht="12.75">
      <c r="O12273" s="62"/>
    </row>
    <row r="12274" ht="12.75">
      <c r="O12274" s="62"/>
    </row>
    <row r="12275" ht="12.75">
      <c r="O12275" s="62"/>
    </row>
    <row r="12276" ht="12.75">
      <c r="O12276" s="62"/>
    </row>
    <row r="12277" ht="12.75">
      <c r="O12277" s="62"/>
    </row>
    <row r="12278" ht="12.75">
      <c r="O12278" s="62"/>
    </row>
    <row r="12279" ht="12.75">
      <c r="O12279" s="62"/>
    </row>
    <row r="12280" ht="12.75">
      <c r="O12280" s="62"/>
    </row>
    <row r="12281" ht="12.75">
      <c r="O12281" s="62"/>
    </row>
    <row r="12282" ht="12.75">
      <c r="O12282" s="62"/>
    </row>
    <row r="12283" ht="12.75">
      <c r="O12283" s="62"/>
    </row>
    <row r="12284" ht="12.75">
      <c r="O12284" s="62"/>
    </row>
    <row r="12285" ht="12.75">
      <c r="O12285" s="62"/>
    </row>
    <row r="12286" ht="12.75">
      <c r="O12286" s="62"/>
    </row>
    <row r="12287" ht="12.75">
      <c r="O12287" s="62"/>
    </row>
    <row r="12288" ht="12.75">
      <c r="O12288" s="62"/>
    </row>
    <row r="12289" ht="12.75">
      <c r="O12289" s="62"/>
    </row>
    <row r="12290" ht="12.75">
      <c r="O12290" s="62"/>
    </row>
    <row r="12291" ht="12.75">
      <c r="O12291" s="62"/>
    </row>
    <row r="12292" ht="12.75">
      <c r="O12292" s="62"/>
    </row>
    <row r="12293" ht="12.75">
      <c r="O12293" s="62"/>
    </row>
    <row r="12294" ht="12.75">
      <c r="O12294" s="62"/>
    </row>
    <row r="12295" ht="12.75">
      <c r="O12295" s="62"/>
    </row>
    <row r="12296" ht="12.75">
      <c r="O12296" s="62"/>
    </row>
    <row r="12297" ht="12.75">
      <c r="O12297" s="62"/>
    </row>
    <row r="12298" ht="12.75">
      <c r="O12298" s="62"/>
    </row>
    <row r="12299" ht="12.75">
      <c r="O12299" s="62"/>
    </row>
    <row r="12300" ht="12.75">
      <c r="O12300" s="62"/>
    </row>
    <row r="12301" ht="12.75">
      <c r="O12301" s="62"/>
    </row>
    <row r="12302" ht="12.75">
      <c r="O12302" s="62"/>
    </row>
    <row r="12303" ht="12.75">
      <c r="O12303" s="62"/>
    </row>
    <row r="12304" ht="12.75">
      <c r="O12304" s="62"/>
    </row>
    <row r="12305" ht="12.75">
      <c r="O12305" s="62"/>
    </row>
    <row r="12306" ht="12.75">
      <c r="O12306" s="62"/>
    </row>
    <row r="12307" ht="12.75">
      <c r="O12307" s="62"/>
    </row>
    <row r="12308" ht="12.75">
      <c r="O12308" s="62"/>
    </row>
    <row r="12309" ht="12.75">
      <c r="O12309" s="62"/>
    </row>
    <row r="12310" ht="12.75">
      <c r="O12310" s="62"/>
    </row>
    <row r="12311" ht="12.75">
      <c r="O12311" s="62"/>
    </row>
    <row r="12312" ht="12.75">
      <c r="O12312" s="62"/>
    </row>
    <row r="12313" ht="12.75">
      <c r="O12313" s="62"/>
    </row>
    <row r="12314" ht="12.75">
      <c r="O12314" s="62"/>
    </row>
    <row r="12315" ht="12.75">
      <c r="O12315" s="62"/>
    </row>
    <row r="12316" ht="12.75">
      <c r="O12316" s="62"/>
    </row>
    <row r="12317" ht="12.75">
      <c r="O12317" s="62"/>
    </row>
    <row r="12318" ht="12.75">
      <c r="O12318" s="62"/>
    </row>
    <row r="12319" ht="12.75">
      <c r="O12319" s="62"/>
    </row>
    <row r="12320" ht="12.75">
      <c r="O12320" s="62"/>
    </row>
    <row r="12321" ht="12.75">
      <c r="O12321" s="62"/>
    </row>
    <row r="12322" ht="12.75">
      <c r="O12322" s="62"/>
    </row>
    <row r="12323" ht="12.75">
      <c r="O12323" s="62"/>
    </row>
    <row r="12324" ht="12.75">
      <c r="O12324" s="62"/>
    </row>
    <row r="12325" ht="12.75">
      <c r="O12325" s="62"/>
    </row>
    <row r="12326" ht="12.75">
      <c r="O12326" s="62"/>
    </row>
    <row r="12327" ht="12.75">
      <c r="O12327" s="62"/>
    </row>
    <row r="12328" ht="12.75">
      <c r="O12328" s="62"/>
    </row>
    <row r="12329" ht="12.75">
      <c r="O12329" s="62"/>
    </row>
    <row r="12330" ht="12.75">
      <c r="O12330" s="62"/>
    </row>
    <row r="12331" ht="12.75">
      <c r="O12331" s="62"/>
    </row>
    <row r="12332" ht="12.75">
      <c r="O12332" s="62"/>
    </row>
    <row r="12333" ht="12.75">
      <c r="O12333" s="62"/>
    </row>
    <row r="12334" ht="12.75">
      <c r="O12334" s="62"/>
    </row>
    <row r="12335" ht="12.75">
      <c r="O12335" s="62"/>
    </row>
    <row r="12336" ht="12.75">
      <c r="O12336" s="62"/>
    </row>
    <row r="12337" ht="12.75">
      <c r="O12337" s="62"/>
    </row>
    <row r="12338" ht="12.75">
      <c r="O12338" s="62"/>
    </row>
    <row r="12339" ht="12.75">
      <c r="O12339" s="62"/>
    </row>
    <row r="12340" ht="12.75">
      <c r="O12340" s="62"/>
    </row>
    <row r="12341" ht="12.75">
      <c r="O12341" s="62"/>
    </row>
    <row r="12342" ht="12.75">
      <c r="O12342" s="62"/>
    </row>
    <row r="12343" ht="12.75">
      <c r="O12343" s="62"/>
    </row>
    <row r="12344" ht="12.75">
      <c r="O12344" s="62"/>
    </row>
    <row r="12345" ht="12.75">
      <c r="O12345" s="62"/>
    </row>
    <row r="12346" ht="12.75">
      <c r="O12346" s="62"/>
    </row>
    <row r="12347" ht="12.75">
      <c r="O12347" s="62"/>
    </row>
    <row r="12348" ht="12.75">
      <c r="O12348" s="62"/>
    </row>
    <row r="12349" ht="12.75">
      <c r="O12349" s="62"/>
    </row>
    <row r="12350" ht="12.75">
      <c r="O12350" s="62"/>
    </row>
    <row r="12351" ht="12.75">
      <c r="O12351" s="62"/>
    </row>
    <row r="12352" ht="12.75">
      <c r="O12352" s="62"/>
    </row>
    <row r="12353" ht="12.75">
      <c r="O12353" s="62"/>
    </row>
    <row r="12354" ht="12.75">
      <c r="O12354" s="62"/>
    </row>
    <row r="12355" ht="12.75">
      <c r="O12355" s="62"/>
    </row>
    <row r="12356" ht="12.75">
      <c r="O12356" s="62"/>
    </row>
    <row r="12357" ht="12.75">
      <c r="O12357" s="62"/>
    </row>
    <row r="12358" ht="12.75">
      <c r="O12358" s="62"/>
    </row>
    <row r="12359" ht="12.75">
      <c r="O12359" s="62"/>
    </row>
    <row r="12360" ht="12.75">
      <c r="O12360" s="62"/>
    </row>
    <row r="12361" ht="12.75">
      <c r="O12361" s="62"/>
    </row>
    <row r="12362" ht="12.75">
      <c r="O12362" s="62"/>
    </row>
    <row r="12363" ht="12.75">
      <c r="O12363" s="62"/>
    </row>
    <row r="12364" ht="12.75">
      <c r="O12364" s="62"/>
    </row>
    <row r="12365" ht="12.75">
      <c r="O12365" s="62"/>
    </row>
    <row r="12366" ht="12.75">
      <c r="O12366" s="62"/>
    </row>
    <row r="12367" ht="12.75">
      <c r="O12367" s="62"/>
    </row>
    <row r="12368" ht="12.75">
      <c r="O12368" s="62"/>
    </row>
    <row r="12369" ht="12.75">
      <c r="O12369" s="62"/>
    </row>
    <row r="12370" ht="12.75">
      <c r="O12370" s="62"/>
    </row>
    <row r="12371" ht="12.75">
      <c r="O12371" s="62"/>
    </row>
    <row r="12372" ht="12.75">
      <c r="O12372" s="62"/>
    </row>
    <row r="12373" ht="12.75">
      <c r="O12373" s="62"/>
    </row>
    <row r="12374" ht="12.75">
      <c r="O12374" s="62"/>
    </row>
    <row r="12375" ht="12.75">
      <c r="O12375" s="62"/>
    </row>
    <row r="12376" ht="12.75">
      <c r="O12376" s="62"/>
    </row>
    <row r="12377" ht="12.75">
      <c r="O12377" s="62"/>
    </row>
    <row r="12378" ht="12.75">
      <c r="O12378" s="62"/>
    </row>
    <row r="12379" ht="12.75">
      <c r="O12379" s="62"/>
    </row>
    <row r="12380" ht="12.75">
      <c r="O12380" s="62"/>
    </row>
    <row r="12381" ht="12.75">
      <c r="O12381" s="62"/>
    </row>
    <row r="12382" ht="12.75">
      <c r="O12382" s="62"/>
    </row>
    <row r="12383" ht="12.75">
      <c r="O12383" s="62"/>
    </row>
    <row r="12384" ht="12.75">
      <c r="O12384" s="62"/>
    </row>
    <row r="12385" ht="12.75">
      <c r="O12385" s="62"/>
    </row>
    <row r="12386" ht="12.75">
      <c r="O12386" s="62"/>
    </row>
    <row r="12387" ht="12.75">
      <c r="O12387" s="62"/>
    </row>
    <row r="12388" ht="12.75">
      <c r="O12388" s="62"/>
    </row>
    <row r="12389" ht="12.75">
      <c r="O12389" s="62"/>
    </row>
    <row r="12390" ht="12.75">
      <c r="O12390" s="62"/>
    </row>
    <row r="12391" ht="12.75">
      <c r="O12391" s="62"/>
    </row>
    <row r="12392" ht="12.75">
      <c r="O12392" s="62"/>
    </row>
    <row r="12393" ht="12.75">
      <c r="O12393" s="62"/>
    </row>
    <row r="12394" ht="12.75">
      <c r="O12394" s="62"/>
    </row>
    <row r="12395" ht="12.75">
      <c r="O12395" s="62"/>
    </row>
    <row r="12396" ht="12.75">
      <c r="O12396" s="62"/>
    </row>
    <row r="12397" ht="12.75">
      <c r="O12397" s="62"/>
    </row>
    <row r="12398" ht="12.75">
      <c r="O12398" s="62"/>
    </row>
    <row r="12399" ht="12.75">
      <c r="O12399" s="62"/>
    </row>
    <row r="12400" ht="12.75">
      <c r="O12400" s="62"/>
    </row>
    <row r="12401" ht="12.75">
      <c r="O12401" s="62"/>
    </row>
    <row r="12402" ht="12.75">
      <c r="O12402" s="62"/>
    </row>
    <row r="12403" ht="12.75">
      <c r="O12403" s="62"/>
    </row>
    <row r="12404" ht="12.75">
      <c r="O12404" s="62"/>
    </row>
    <row r="12405" ht="12.75">
      <c r="O12405" s="62"/>
    </row>
    <row r="12406" ht="12.75">
      <c r="O12406" s="62"/>
    </row>
    <row r="12407" ht="12.75">
      <c r="O12407" s="62"/>
    </row>
    <row r="12408" ht="12.75">
      <c r="O12408" s="62"/>
    </row>
    <row r="12409" ht="12.75">
      <c r="O12409" s="62"/>
    </row>
    <row r="12410" ht="12.75">
      <c r="O12410" s="62"/>
    </row>
    <row r="12411" ht="12.75">
      <c r="O12411" s="62"/>
    </row>
    <row r="12412" ht="12.75">
      <c r="O12412" s="62"/>
    </row>
    <row r="12413" ht="12.75">
      <c r="O12413" s="62"/>
    </row>
    <row r="12414" ht="12.75">
      <c r="O12414" s="62"/>
    </row>
    <row r="12415" ht="12.75">
      <c r="O12415" s="62"/>
    </row>
    <row r="12416" ht="12.75">
      <c r="O12416" s="62"/>
    </row>
    <row r="12417" ht="12.75">
      <c r="O12417" s="62"/>
    </row>
    <row r="12418" ht="12.75">
      <c r="O12418" s="62"/>
    </row>
    <row r="12419" ht="12.75">
      <c r="O12419" s="62"/>
    </row>
    <row r="12420" ht="12.75">
      <c r="O12420" s="62"/>
    </row>
    <row r="12421" ht="12.75">
      <c r="O12421" s="62"/>
    </row>
    <row r="12422" ht="12.75">
      <c r="O12422" s="62"/>
    </row>
    <row r="12423" ht="12.75">
      <c r="O12423" s="62"/>
    </row>
    <row r="12424" ht="12.75">
      <c r="O12424" s="62"/>
    </row>
    <row r="12425" ht="12.75">
      <c r="O12425" s="62"/>
    </row>
    <row r="12426" ht="12.75">
      <c r="O12426" s="62"/>
    </row>
    <row r="12427" ht="12.75">
      <c r="O12427" s="62"/>
    </row>
    <row r="12428" ht="12.75">
      <c r="O12428" s="62"/>
    </row>
    <row r="12429" ht="12.75">
      <c r="O12429" s="62"/>
    </row>
    <row r="12430" ht="12.75">
      <c r="O12430" s="62"/>
    </row>
    <row r="12431" ht="12.75">
      <c r="O12431" s="62"/>
    </row>
    <row r="12432" ht="12.75">
      <c r="O12432" s="62"/>
    </row>
    <row r="12433" ht="12.75">
      <c r="O12433" s="62"/>
    </row>
    <row r="12434" ht="12.75">
      <c r="O12434" s="62"/>
    </row>
    <row r="12435" ht="12.75">
      <c r="O12435" s="62"/>
    </row>
    <row r="12436" ht="12.75">
      <c r="O12436" s="62"/>
    </row>
    <row r="12437" ht="12.75">
      <c r="O12437" s="62"/>
    </row>
    <row r="12438" ht="12.75">
      <c r="O12438" s="62"/>
    </row>
    <row r="12439" ht="12.75">
      <c r="O12439" s="62"/>
    </row>
    <row r="12440" ht="12.75">
      <c r="O12440" s="62"/>
    </row>
    <row r="12441" ht="12.75">
      <c r="O12441" s="62"/>
    </row>
    <row r="12442" ht="12.75">
      <c r="O12442" s="62"/>
    </row>
    <row r="12443" ht="12.75">
      <c r="O12443" s="62"/>
    </row>
    <row r="12444" ht="12.75">
      <c r="O12444" s="62"/>
    </row>
    <row r="12445" ht="12.75">
      <c r="O12445" s="62"/>
    </row>
    <row r="12446" ht="12.75">
      <c r="O12446" s="62"/>
    </row>
    <row r="12447" ht="12.75">
      <c r="O12447" s="62"/>
    </row>
    <row r="12448" ht="12.75">
      <c r="O12448" s="62"/>
    </row>
    <row r="12449" ht="12.75">
      <c r="O12449" s="62"/>
    </row>
    <row r="12450" ht="12.75">
      <c r="O12450" s="62"/>
    </row>
    <row r="12451" ht="12.75">
      <c r="O12451" s="62"/>
    </row>
    <row r="12452" ht="12.75">
      <c r="O12452" s="62"/>
    </row>
    <row r="12453" ht="12.75">
      <c r="O12453" s="62"/>
    </row>
    <row r="12454" ht="12.75">
      <c r="O12454" s="62"/>
    </row>
    <row r="12455" ht="12.75">
      <c r="O12455" s="62"/>
    </row>
    <row r="12456" ht="12.75">
      <c r="O12456" s="62"/>
    </row>
    <row r="12457" ht="12.75">
      <c r="O12457" s="62"/>
    </row>
    <row r="12458" ht="12.75">
      <c r="O12458" s="62"/>
    </row>
    <row r="12459" ht="12.75">
      <c r="O12459" s="62"/>
    </row>
    <row r="12460" ht="12.75">
      <c r="O12460" s="62"/>
    </row>
    <row r="12461" ht="12.75">
      <c r="O12461" s="62"/>
    </row>
    <row r="12462" ht="12.75">
      <c r="O12462" s="62"/>
    </row>
    <row r="12463" ht="12.75">
      <c r="O12463" s="62"/>
    </row>
    <row r="12464" ht="12.75">
      <c r="O12464" s="62"/>
    </row>
    <row r="12465" ht="12.75">
      <c r="O12465" s="62"/>
    </row>
    <row r="12466" ht="12.75">
      <c r="O12466" s="62"/>
    </row>
    <row r="12467" ht="12.75">
      <c r="O12467" s="62"/>
    </row>
    <row r="12468" ht="12.75">
      <c r="O12468" s="62"/>
    </row>
    <row r="12469" ht="12.75">
      <c r="O12469" s="62"/>
    </row>
    <row r="12470" ht="12.75">
      <c r="O12470" s="62"/>
    </row>
    <row r="12471" ht="12.75">
      <c r="O12471" s="62"/>
    </row>
    <row r="12472" ht="12.75">
      <c r="O12472" s="62"/>
    </row>
    <row r="12473" ht="12.75">
      <c r="O12473" s="62"/>
    </row>
    <row r="12474" ht="12.75">
      <c r="O12474" s="62"/>
    </row>
    <row r="12475" ht="12.75">
      <c r="O12475" s="62"/>
    </row>
    <row r="12476" ht="12.75">
      <c r="O12476" s="62"/>
    </row>
    <row r="12477" ht="12.75">
      <c r="O12477" s="62"/>
    </row>
    <row r="12478" ht="12.75">
      <c r="O12478" s="62"/>
    </row>
    <row r="12479" ht="12.75">
      <c r="O12479" s="62"/>
    </row>
    <row r="12480" ht="12.75">
      <c r="O12480" s="62"/>
    </row>
    <row r="12481" ht="12.75">
      <c r="O12481" s="62"/>
    </row>
    <row r="12482" ht="12.75">
      <c r="O12482" s="62"/>
    </row>
    <row r="12483" ht="12.75">
      <c r="O12483" s="62"/>
    </row>
    <row r="12484" ht="12.75">
      <c r="O12484" s="62"/>
    </row>
    <row r="12485" ht="12.75">
      <c r="O12485" s="62"/>
    </row>
    <row r="12486" ht="12.75">
      <c r="O12486" s="62"/>
    </row>
    <row r="12487" ht="12.75">
      <c r="O12487" s="62"/>
    </row>
    <row r="12488" ht="12.75">
      <c r="O12488" s="62"/>
    </row>
    <row r="12489" ht="12.75">
      <c r="O12489" s="62"/>
    </row>
    <row r="12490" ht="12.75">
      <c r="O12490" s="62"/>
    </row>
    <row r="12491" ht="12.75">
      <c r="O12491" s="62"/>
    </row>
    <row r="12492" ht="12.75">
      <c r="O12492" s="62"/>
    </row>
    <row r="12493" ht="12.75">
      <c r="O12493" s="62"/>
    </row>
    <row r="12494" ht="12.75">
      <c r="O12494" s="62"/>
    </row>
    <row r="12495" ht="12.75">
      <c r="O12495" s="62"/>
    </row>
    <row r="12496" ht="12.75">
      <c r="O12496" s="62"/>
    </row>
    <row r="12497" ht="12.75">
      <c r="O12497" s="62"/>
    </row>
    <row r="12498" ht="12.75">
      <c r="O12498" s="62"/>
    </row>
    <row r="12499" ht="12.75">
      <c r="O12499" s="62"/>
    </row>
    <row r="12500" ht="12.75">
      <c r="O12500" s="62"/>
    </row>
    <row r="12501" ht="12.75">
      <c r="O12501" s="62"/>
    </row>
    <row r="12502" ht="12.75">
      <c r="O12502" s="62"/>
    </row>
    <row r="12503" ht="12.75">
      <c r="O12503" s="62"/>
    </row>
    <row r="12504" ht="12.75">
      <c r="O12504" s="62"/>
    </row>
    <row r="12505" ht="12.75">
      <c r="O12505" s="62"/>
    </row>
    <row r="12506" ht="12.75">
      <c r="O12506" s="62"/>
    </row>
    <row r="12507" ht="12.75">
      <c r="O12507" s="62"/>
    </row>
    <row r="12508" ht="12.75">
      <c r="O12508" s="62"/>
    </row>
    <row r="12509" ht="12.75">
      <c r="O12509" s="62"/>
    </row>
    <row r="12510" ht="12.75">
      <c r="O12510" s="62"/>
    </row>
    <row r="12511" ht="12.75">
      <c r="O12511" s="62"/>
    </row>
    <row r="12512" ht="12.75">
      <c r="O12512" s="62"/>
    </row>
    <row r="12513" ht="12.75">
      <c r="O12513" s="62"/>
    </row>
    <row r="12514" ht="12.75">
      <c r="O12514" s="62"/>
    </row>
    <row r="12515" ht="12.75">
      <c r="O12515" s="62"/>
    </row>
    <row r="12516" ht="12.75">
      <c r="O12516" s="62"/>
    </row>
    <row r="12517" ht="12.75">
      <c r="O12517" s="62"/>
    </row>
    <row r="12518" ht="12.75">
      <c r="O12518" s="62"/>
    </row>
    <row r="12519" ht="12.75">
      <c r="O12519" s="62"/>
    </row>
    <row r="12520" ht="12.75">
      <c r="O12520" s="62"/>
    </row>
    <row r="12521" ht="12.75">
      <c r="O12521" s="62"/>
    </row>
    <row r="12522" ht="12.75">
      <c r="O12522" s="62"/>
    </row>
    <row r="12523" ht="12.75">
      <c r="O12523" s="62"/>
    </row>
    <row r="12524" ht="12.75">
      <c r="O12524" s="62"/>
    </row>
    <row r="12525" ht="12.75">
      <c r="O12525" s="62"/>
    </row>
    <row r="12526" ht="12.75">
      <c r="O12526" s="62"/>
    </row>
    <row r="12527" ht="12.75">
      <c r="O12527" s="62"/>
    </row>
    <row r="12528" ht="12.75">
      <c r="O12528" s="62"/>
    </row>
    <row r="12529" ht="12.75">
      <c r="O12529" s="62"/>
    </row>
    <row r="12530" ht="12.75">
      <c r="O12530" s="62"/>
    </row>
    <row r="12531" ht="12.75">
      <c r="O12531" s="62"/>
    </row>
    <row r="12532" ht="12.75">
      <c r="O12532" s="62"/>
    </row>
    <row r="12533" ht="12.75">
      <c r="O12533" s="62"/>
    </row>
    <row r="12534" ht="12.75">
      <c r="O12534" s="62"/>
    </row>
    <row r="12535" ht="12.75">
      <c r="O12535" s="62"/>
    </row>
    <row r="12536" ht="12.75">
      <c r="O12536" s="62"/>
    </row>
    <row r="12537" ht="12.75">
      <c r="O12537" s="62"/>
    </row>
    <row r="12538" ht="12.75">
      <c r="O12538" s="62"/>
    </row>
    <row r="12539" ht="12.75">
      <c r="O12539" s="62"/>
    </row>
    <row r="12540" ht="12.75">
      <c r="O12540" s="62"/>
    </row>
    <row r="12541" ht="12.75">
      <c r="O12541" s="62"/>
    </row>
    <row r="12542" ht="12.75">
      <c r="O12542" s="62"/>
    </row>
    <row r="12543" ht="12.75">
      <c r="O12543" s="62"/>
    </row>
    <row r="12544" ht="12.75">
      <c r="O12544" s="62"/>
    </row>
    <row r="12545" ht="12.75">
      <c r="O12545" s="62"/>
    </row>
    <row r="12546" ht="12.75">
      <c r="O12546" s="62"/>
    </row>
    <row r="12547" ht="12.75">
      <c r="O12547" s="62"/>
    </row>
    <row r="12548" ht="12.75">
      <c r="O12548" s="62"/>
    </row>
    <row r="12549" ht="12.75">
      <c r="O12549" s="62"/>
    </row>
    <row r="12550" ht="12.75">
      <c r="O12550" s="62"/>
    </row>
    <row r="12551" ht="12.75">
      <c r="O12551" s="62"/>
    </row>
    <row r="12552" ht="12.75">
      <c r="O12552" s="62"/>
    </row>
    <row r="12553" ht="12.75">
      <c r="O12553" s="62"/>
    </row>
    <row r="12554" ht="12.75">
      <c r="O12554" s="62"/>
    </row>
    <row r="12555" ht="12.75">
      <c r="O12555" s="62"/>
    </row>
    <row r="12556" ht="12.75">
      <c r="O12556" s="62"/>
    </row>
    <row r="12557" ht="12.75">
      <c r="O12557" s="62"/>
    </row>
    <row r="12558" ht="12.75">
      <c r="O12558" s="62"/>
    </row>
    <row r="12559" ht="12.75">
      <c r="O12559" s="62"/>
    </row>
    <row r="12560" ht="12.75">
      <c r="O12560" s="62"/>
    </row>
    <row r="12561" ht="12.75">
      <c r="O12561" s="62"/>
    </row>
    <row r="12562" ht="12.75">
      <c r="O12562" s="62"/>
    </row>
    <row r="12563" ht="12.75">
      <c r="O12563" s="62"/>
    </row>
    <row r="12564" ht="12.75">
      <c r="O12564" s="62"/>
    </row>
    <row r="12565" ht="12.75">
      <c r="O12565" s="62"/>
    </row>
    <row r="12566" ht="12.75">
      <c r="O12566" s="62"/>
    </row>
    <row r="12567" ht="12.75">
      <c r="O12567" s="62"/>
    </row>
    <row r="12568" ht="12.75">
      <c r="O12568" s="62"/>
    </row>
    <row r="12569" ht="12.75">
      <c r="O12569" s="62"/>
    </row>
    <row r="12570" ht="12.75">
      <c r="O12570" s="62"/>
    </row>
    <row r="12571" ht="12.75">
      <c r="O12571" s="62"/>
    </row>
    <row r="12572" ht="12.75">
      <c r="O12572" s="62"/>
    </row>
    <row r="12573" ht="12.75">
      <c r="O12573" s="62"/>
    </row>
    <row r="12574" ht="12.75">
      <c r="O12574" s="62"/>
    </row>
    <row r="12575" ht="12.75">
      <c r="O12575" s="62"/>
    </row>
    <row r="12576" ht="12.75">
      <c r="O12576" s="62"/>
    </row>
    <row r="12577" ht="12.75">
      <c r="O12577" s="62"/>
    </row>
    <row r="12578" ht="12.75">
      <c r="O12578" s="62"/>
    </row>
    <row r="12579" ht="12.75">
      <c r="O12579" s="62"/>
    </row>
    <row r="12580" ht="12.75">
      <c r="O12580" s="62"/>
    </row>
    <row r="12581" ht="12.75">
      <c r="O12581" s="62"/>
    </row>
    <row r="12582" ht="12.75">
      <c r="O12582" s="62"/>
    </row>
    <row r="12583" ht="12.75">
      <c r="O12583" s="62"/>
    </row>
    <row r="12584" ht="12.75">
      <c r="O12584" s="62"/>
    </row>
    <row r="12585" ht="12.75">
      <c r="O12585" s="62"/>
    </row>
    <row r="12586" ht="12.75">
      <c r="O12586" s="62"/>
    </row>
    <row r="12587" ht="12.75">
      <c r="O12587" s="62"/>
    </row>
    <row r="12588" ht="12.75">
      <c r="O12588" s="62"/>
    </row>
    <row r="12589" ht="12.75">
      <c r="O12589" s="62"/>
    </row>
    <row r="12590" ht="12.75">
      <c r="O12590" s="62"/>
    </row>
    <row r="12591" ht="12.75">
      <c r="O12591" s="62"/>
    </row>
    <row r="12592" ht="12.75">
      <c r="O12592" s="62"/>
    </row>
    <row r="12593" ht="12.75">
      <c r="O12593" s="62"/>
    </row>
    <row r="12594" ht="12.75">
      <c r="O12594" s="62"/>
    </row>
    <row r="12595" ht="12.75">
      <c r="O12595" s="62"/>
    </row>
    <row r="12596" ht="12.75">
      <c r="O12596" s="62"/>
    </row>
    <row r="12597" ht="12.75">
      <c r="O12597" s="62"/>
    </row>
    <row r="12598" ht="12.75">
      <c r="O12598" s="62"/>
    </row>
    <row r="12599" ht="12.75">
      <c r="O12599" s="62"/>
    </row>
    <row r="12600" ht="12.75">
      <c r="O12600" s="62"/>
    </row>
    <row r="12601" ht="12.75">
      <c r="O12601" s="62"/>
    </row>
    <row r="12602" ht="12.75">
      <c r="O12602" s="62"/>
    </row>
    <row r="12603" ht="12.75">
      <c r="O12603" s="62"/>
    </row>
    <row r="12604" ht="12.75">
      <c r="O12604" s="62"/>
    </row>
    <row r="12605" ht="12.75">
      <c r="O12605" s="62"/>
    </row>
    <row r="12606" ht="12.75">
      <c r="O12606" s="62"/>
    </row>
    <row r="12607" ht="12.75">
      <c r="O12607" s="62"/>
    </row>
    <row r="12608" ht="12.75">
      <c r="O12608" s="62"/>
    </row>
    <row r="12609" ht="12.75">
      <c r="O12609" s="62"/>
    </row>
    <row r="12610" ht="12.75">
      <c r="O12610" s="62"/>
    </row>
    <row r="12611" ht="12.75">
      <c r="O12611" s="62"/>
    </row>
    <row r="12612" ht="12.75">
      <c r="O12612" s="62"/>
    </row>
    <row r="12613" ht="12.75">
      <c r="O12613" s="62"/>
    </row>
    <row r="12614" ht="12.75">
      <c r="O12614" s="62"/>
    </row>
    <row r="12615" ht="12.75">
      <c r="O12615" s="62"/>
    </row>
    <row r="12616" ht="12.75">
      <c r="O12616" s="62"/>
    </row>
    <row r="12617" ht="12.75">
      <c r="O12617" s="62"/>
    </row>
    <row r="12618" ht="12.75">
      <c r="O12618" s="62"/>
    </row>
    <row r="12619" ht="12.75">
      <c r="O12619" s="62"/>
    </row>
    <row r="12620" ht="12.75">
      <c r="O12620" s="62"/>
    </row>
    <row r="12621" ht="12.75">
      <c r="O12621" s="62"/>
    </row>
    <row r="12622" ht="12.75">
      <c r="O12622" s="62"/>
    </row>
    <row r="12623" ht="12.75">
      <c r="O12623" s="62"/>
    </row>
    <row r="12624" ht="12.75">
      <c r="O12624" s="62"/>
    </row>
    <row r="12625" ht="12.75">
      <c r="O12625" s="62"/>
    </row>
    <row r="12626" ht="12.75">
      <c r="O12626" s="62"/>
    </row>
    <row r="12627" ht="12.75">
      <c r="O12627" s="62"/>
    </row>
    <row r="12628" ht="12.75">
      <c r="O12628" s="62"/>
    </row>
    <row r="12629" ht="12.75">
      <c r="O12629" s="62"/>
    </row>
    <row r="12630" ht="12.75">
      <c r="O12630" s="62"/>
    </row>
    <row r="12631" ht="12.75">
      <c r="O12631" s="62"/>
    </row>
    <row r="12632" ht="12.75">
      <c r="O12632" s="62"/>
    </row>
    <row r="12633" ht="12.75">
      <c r="O12633" s="62"/>
    </row>
    <row r="12634" ht="12.75">
      <c r="O12634" s="62"/>
    </row>
    <row r="12635" ht="12.75">
      <c r="O12635" s="62"/>
    </row>
    <row r="12636" ht="12.75">
      <c r="O12636" s="62"/>
    </row>
    <row r="12637" ht="12.75">
      <c r="O12637" s="62"/>
    </row>
    <row r="12638" ht="12.75">
      <c r="O12638" s="62"/>
    </row>
    <row r="12639" ht="12.75">
      <c r="O12639" s="62"/>
    </row>
    <row r="12640" ht="12.75">
      <c r="O12640" s="62"/>
    </row>
    <row r="12641" ht="12.75">
      <c r="O12641" s="62"/>
    </row>
    <row r="12642" ht="12.75">
      <c r="O12642" s="62"/>
    </row>
    <row r="12643" ht="12.75">
      <c r="O12643" s="62"/>
    </row>
    <row r="12644" ht="12.75">
      <c r="O12644" s="62"/>
    </row>
    <row r="12645" ht="12.75">
      <c r="O12645" s="62"/>
    </row>
    <row r="12646" ht="12.75">
      <c r="O12646" s="62"/>
    </row>
    <row r="12647" ht="12.75">
      <c r="O12647" s="62"/>
    </row>
    <row r="12648" ht="12.75">
      <c r="O12648" s="62"/>
    </row>
    <row r="12649" ht="12.75">
      <c r="O12649" s="62"/>
    </row>
    <row r="12650" ht="12.75">
      <c r="O12650" s="62"/>
    </row>
    <row r="12651" ht="12.75">
      <c r="O12651" s="62"/>
    </row>
    <row r="12652" ht="12.75">
      <c r="O12652" s="62"/>
    </row>
    <row r="12653" ht="12.75">
      <c r="O12653" s="62"/>
    </row>
    <row r="12654" ht="12.75">
      <c r="O12654" s="62"/>
    </row>
    <row r="12655" ht="12.75">
      <c r="O12655" s="62"/>
    </row>
    <row r="12656" ht="12.75">
      <c r="O12656" s="62"/>
    </row>
    <row r="12657" ht="12.75">
      <c r="O12657" s="62"/>
    </row>
    <row r="12658" ht="12.75">
      <c r="O12658" s="62"/>
    </row>
    <row r="12659" ht="12.75">
      <c r="O12659" s="62"/>
    </row>
    <row r="12660" ht="12.75">
      <c r="O12660" s="62"/>
    </row>
    <row r="12661" ht="12.75">
      <c r="O12661" s="62"/>
    </row>
    <row r="12662" ht="12.75">
      <c r="O12662" s="62"/>
    </row>
    <row r="12663" ht="12.75">
      <c r="O12663" s="62"/>
    </row>
    <row r="12664" ht="12.75">
      <c r="O12664" s="62"/>
    </row>
    <row r="12665" ht="12.75">
      <c r="O12665" s="62"/>
    </row>
    <row r="12666" ht="12.75">
      <c r="O12666" s="62"/>
    </row>
    <row r="12667" ht="12.75">
      <c r="O12667" s="62"/>
    </row>
    <row r="12668" ht="12.75">
      <c r="O12668" s="62"/>
    </row>
    <row r="12669" ht="12.75">
      <c r="O12669" s="62"/>
    </row>
    <row r="12670" ht="12.75">
      <c r="O12670" s="62"/>
    </row>
    <row r="12671" ht="12.75">
      <c r="O12671" s="62"/>
    </row>
    <row r="12672" ht="12.75">
      <c r="O12672" s="62"/>
    </row>
    <row r="12673" ht="12.75">
      <c r="O12673" s="62"/>
    </row>
    <row r="12674" ht="12.75">
      <c r="O12674" s="62"/>
    </row>
    <row r="12675" ht="12.75">
      <c r="O12675" s="62"/>
    </row>
    <row r="12676" ht="12.75">
      <c r="O12676" s="62"/>
    </row>
    <row r="12677" ht="12.75">
      <c r="O12677" s="62"/>
    </row>
    <row r="12678" ht="12.75">
      <c r="O12678" s="62"/>
    </row>
    <row r="12679" ht="12.75">
      <c r="O12679" s="62"/>
    </row>
    <row r="12680" ht="12.75">
      <c r="O12680" s="62"/>
    </row>
    <row r="12681" ht="12.75">
      <c r="O12681" s="62"/>
    </row>
    <row r="12682" ht="12.75">
      <c r="O12682" s="62"/>
    </row>
    <row r="12683" ht="12.75">
      <c r="O12683" s="62"/>
    </row>
    <row r="12684" ht="12.75">
      <c r="O12684" s="62"/>
    </row>
    <row r="12685" ht="12.75">
      <c r="O12685" s="62"/>
    </row>
    <row r="12686" ht="12.75">
      <c r="O12686" s="62"/>
    </row>
    <row r="12687" ht="12.75">
      <c r="O12687" s="62"/>
    </row>
    <row r="12688" ht="12.75">
      <c r="O12688" s="62"/>
    </row>
    <row r="12689" ht="12.75">
      <c r="O12689" s="62"/>
    </row>
    <row r="12690" ht="12.75">
      <c r="O12690" s="62"/>
    </row>
    <row r="12691" ht="12.75">
      <c r="O12691" s="62"/>
    </row>
    <row r="12692" ht="12.75">
      <c r="O12692" s="62"/>
    </row>
    <row r="12693" ht="12.75">
      <c r="O12693" s="62"/>
    </row>
    <row r="12694" ht="12.75">
      <c r="O12694" s="62"/>
    </row>
    <row r="12695" ht="12.75">
      <c r="O12695" s="62"/>
    </row>
    <row r="12696" ht="12.75">
      <c r="O12696" s="62"/>
    </row>
    <row r="12697" ht="12.75">
      <c r="O12697" s="62"/>
    </row>
    <row r="12698" ht="12.75">
      <c r="O12698" s="62"/>
    </row>
    <row r="12699" ht="12.75">
      <c r="O12699" s="62"/>
    </row>
    <row r="12700" ht="12.75">
      <c r="O12700" s="62"/>
    </row>
    <row r="12701" ht="12.75">
      <c r="O12701" s="62"/>
    </row>
    <row r="12702" ht="12.75">
      <c r="O12702" s="62"/>
    </row>
    <row r="12703" ht="12.75">
      <c r="O12703" s="62"/>
    </row>
    <row r="12704" ht="12.75">
      <c r="O12704" s="62"/>
    </row>
    <row r="12705" ht="12.75">
      <c r="O12705" s="62"/>
    </row>
    <row r="12706" ht="12.75">
      <c r="O12706" s="62"/>
    </row>
    <row r="12707" ht="12.75">
      <c r="O12707" s="62"/>
    </row>
    <row r="12708" ht="12.75">
      <c r="O12708" s="62"/>
    </row>
    <row r="12709" ht="12.75">
      <c r="O12709" s="62"/>
    </row>
    <row r="12710" ht="12.75">
      <c r="O12710" s="62"/>
    </row>
    <row r="12711" ht="12.75">
      <c r="O12711" s="62"/>
    </row>
    <row r="12712" ht="12.75">
      <c r="O12712" s="62"/>
    </row>
    <row r="12713" ht="12.75">
      <c r="O12713" s="62"/>
    </row>
    <row r="12714" ht="12.75">
      <c r="O12714" s="62"/>
    </row>
    <row r="12715" ht="12.75">
      <c r="O12715" s="62"/>
    </row>
    <row r="12716" ht="12.75">
      <c r="O12716" s="62"/>
    </row>
    <row r="12717" ht="12.75">
      <c r="O12717" s="62"/>
    </row>
    <row r="12718" ht="12.75">
      <c r="O12718" s="62"/>
    </row>
    <row r="12719" ht="12.75">
      <c r="O12719" s="62"/>
    </row>
    <row r="12720" ht="12.75">
      <c r="O12720" s="62"/>
    </row>
    <row r="12721" ht="12.75">
      <c r="O12721" s="62"/>
    </row>
    <row r="12722" ht="12.75">
      <c r="O12722" s="62"/>
    </row>
    <row r="12723" ht="12.75">
      <c r="O12723" s="62"/>
    </row>
    <row r="12724" ht="12.75">
      <c r="O12724" s="62"/>
    </row>
    <row r="12725" ht="12.75">
      <c r="O12725" s="62"/>
    </row>
    <row r="12726" ht="12.75">
      <c r="O12726" s="62"/>
    </row>
    <row r="12727" ht="12.75">
      <c r="O12727" s="62"/>
    </row>
    <row r="12728" ht="12.75">
      <c r="O12728" s="62"/>
    </row>
    <row r="12729" ht="12.75">
      <c r="O12729" s="62"/>
    </row>
    <row r="12730" ht="12.75">
      <c r="O12730" s="62"/>
    </row>
    <row r="12731" ht="12.75">
      <c r="O12731" s="62"/>
    </row>
    <row r="12732" ht="12.75">
      <c r="O12732" s="62"/>
    </row>
    <row r="12733" ht="12.75">
      <c r="O12733" s="62"/>
    </row>
    <row r="12734" ht="12.75">
      <c r="O12734" s="62"/>
    </row>
    <row r="12735" ht="12.75">
      <c r="O12735" s="62"/>
    </row>
    <row r="12736" ht="12.75">
      <c r="O12736" s="62"/>
    </row>
    <row r="12737" ht="12.75">
      <c r="O12737" s="62"/>
    </row>
    <row r="12738" ht="12.75">
      <c r="O12738" s="62"/>
    </row>
    <row r="12739" ht="12.75">
      <c r="O12739" s="62"/>
    </row>
    <row r="12740" ht="12.75">
      <c r="O12740" s="62"/>
    </row>
    <row r="12741" ht="12.75">
      <c r="O12741" s="62"/>
    </row>
    <row r="12742" ht="12.75">
      <c r="O12742" s="62"/>
    </row>
    <row r="12743" ht="12.75">
      <c r="O12743" s="62"/>
    </row>
    <row r="12744" ht="12.75">
      <c r="O12744" s="62"/>
    </row>
    <row r="12745" ht="12.75">
      <c r="O12745" s="62"/>
    </row>
    <row r="12746" ht="12.75">
      <c r="O12746" s="62"/>
    </row>
    <row r="12747" ht="12.75">
      <c r="O12747" s="62"/>
    </row>
    <row r="12748" ht="12.75">
      <c r="O12748" s="62"/>
    </row>
    <row r="12749" ht="12.75">
      <c r="O12749" s="62"/>
    </row>
    <row r="12750" ht="12.75">
      <c r="O12750" s="62"/>
    </row>
    <row r="12751" ht="12.75">
      <c r="O12751" s="62"/>
    </row>
    <row r="12752" ht="12.75">
      <c r="O12752" s="62"/>
    </row>
    <row r="12753" ht="12.75">
      <c r="O12753" s="62"/>
    </row>
    <row r="12754" ht="12.75">
      <c r="O12754" s="62"/>
    </row>
    <row r="12755" ht="12.75">
      <c r="O12755" s="62"/>
    </row>
    <row r="12756" ht="12.75">
      <c r="O12756" s="62"/>
    </row>
    <row r="12757" ht="12.75">
      <c r="O12757" s="62"/>
    </row>
    <row r="12758" ht="12.75">
      <c r="O12758" s="62"/>
    </row>
    <row r="12759" ht="12.75">
      <c r="O12759" s="62"/>
    </row>
    <row r="12760" ht="12.75">
      <c r="O12760" s="62"/>
    </row>
    <row r="12761" ht="12.75">
      <c r="O12761" s="62"/>
    </row>
    <row r="12762" ht="12.75">
      <c r="O12762" s="62"/>
    </row>
    <row r="12763" ht="12.75">
      <c r="O12763" s="62"/>
    </row>
    <row r="12764" ht="12.75">
      <c r="O12764" s="62"/>
    </row>
    <row r="12765" ht="12.75">
      <c r="O12765" s="62"/>
    </row>
    <row r="12766" ht="12.75">
      <c r="O12766" s="62"/>
    </row>
    <row r="12767" ht="12.75">
      <c r="O12767" s="62"/>
    </row>
    <row r="12768" ht="12.75">
      <c r="O12768" s="62"/>
    </row>
    <row r="12769" ht="12.75">
      <c r="O12769" s="62"/>
    </row>
    <row r="12770" ht="12.75">
      <c r="O12770" s="62"/>
    </row>
    <row r="12771" ht="12.75">
      <c r="O12771" s="62"/>
    </row>
    <row r="12772" ht="12.75">
      <c r="O12772" s="62"/>
    </row>
    <row r="12773" ht="12.75">
      <c r="O12773" s="62"/>
    </row>
    <row r="12774" ht="12.75">
      <c r="O12774" s="62"/>
    </row>
    <row r="12775" ht="12.75">
      <c r="O12775" s="62"/>
    </row>
    <row r="12776" ht="12.75">
      <c r="O12776" s="62"/>
    </row>
    <row r="12777" ht="12.75">
      <c r="O12777" s="62"/>
    </row>
    <row r="12778" ht="12.75">
      <c r="O12778" s="62"/>
    </row>
    <row r="12779" ht="12.75">
      <c r="O12779" s="62"/>
    </row>
    <row r="12780" ht="12.75">
      <c r="O12780" s="62"/>
    </row>
    <row r="12781" ht="12.75">
      <c r="O12781" s="62"/>
    </row>
    <row r="12782" ht="12.75">
      <c r="O12782" s="62"/>
    </row>
    <row r="12783" ht="12.75">
      <c r="O12783" s="62"/>
    </row>
    <row r="12784" ht="12.75">
      <c r="O12784" s="62"/>
    </row>
    <row r="12785" ht="12.75">
      <c r="O12785" s="62"/>
    </row>
    <row r="12786" ht="12.75">
      <c r="O12786" s="62"/>
    </row>
    <row r="12787" ht="12.75">
      <c r="O12787" s="62"/>
    </row>
    <row r="12788" ht="12.75">
      <c r="O12788" s="62"/>
    </row>
    <row r="12789" ht="12.75">
      <c r="O12789" s="62"/>
    </row>
    <row r="12790" ht="12.75">
      <c r="O12790" s="62"/>
    </row>
    <row r="12791" ht="12.75">
      <c r="O12791" s="62"/>
    </row>
    <row r="12792" ht="12.75">
      <c r="O12792" s="62"/>
    </row>
    <row r="12793" ht="12.75">
      <c r="O12793" s="62"/>
    </row>
    <row r="12794" ht="12.75">
      <c r="O12794" s="62"/>
    </row>
    <row r="12795" ht="12.75">
      <c r="O12795" s="62"/>
    </row>
    <row r="12796" ht="12.75">
      <c r="O12796" s="62"/>
    </row>
    <row r="12797" ht="12.75">
      <c r="O12797" s="62"/>
    </row>
    <row r="12798" ht="12.75">
      <c r="O12798" s="62"/>
    </row>
    <row r="12799" ht="12.75">
      <c r="O12799" s="62"/>
    </row>
    <row r="12800" ht="12.75">
      <c r="O12800" s="62"/>
    </row>
    <row r="12801" ht="12.75">
      <c r="O12801" s="62"/>
    </row>
    <row r="12802" ht="12.75">
      <c r="O12802" s="62"/>
    </row>
    <row r="12803" ht="12.75">
      <c r="O12803" s="62"/>
    </row>
    <row r="12804" ht="12.75">
      <c r="O12804" s="62"/>
    </row>
    <row r="12805" ht="12.75">
      <c r="O12805" s="62"/>
    </row>
    <row r="12806" ht="12.75">
      <c r="O12806" s="62"/>
    </row>
    <row r="12807" ht="12.75">
      <c r="O12807" s="62"/>
    </row>
    <row r="12808" ht="12.75">
      <c r="O12808" s="62"/>
    </row>
    <row r="12809" ht="12.75">
      <c r="O12809" s="62"/>
    </row>
    <row r="12810" ht="12.75">
      <c r="O12810" s="62"/>
    </row>
    <row r="12811" ht="12.75">
      <c r="O12811" s="62"/>
    </row>
    <row r="12812" ht="12.75">
      <c r="O12812" s="62"/>
    </row>
    <row r="12813" ht="12.75">
      <c r="O12813" s="62"/>
    </row>
    <row r="12814" ht="12.75">
      <c r="O12814" s="62"/>
    </row>
    <row r="12815" ht="12.75">
      <c r="O12815" s="62"/>
    </row>
    <row r="12816" ht="12.75">
      <c r="O12816" s="62"/>
    </row>
    <row r="12817" ht="12.75">
      <c r="O12817" s="62"/>
    </row>
    <row r="12818" ht="12.75">
      <c r="O12818" s="62"/>
    </row>
    <row r="12819" ht="12.75">
      <c r="O12819" s="62"/>
    </row>
    <row r="12820" ht="12.75">
      <c r="O12820" s="62"/>
    </row>
    <row r="12821" ht="12.75">
      <c r="O12821" s="62"/>
    </row>
    <row r="12822" ht="12.75">
      <c r="O12822" s="62"/>
    </row>
    <row r="12823" ht="12.75">
      <c r="O12823" s="62"/>
    </row>
    <row r="12824" ht="12.75">
      <c r="O12824" s="62"/>
    </row>
    <row r="12825" ht="12.75">
      <c r="O12825" s="62"/>
    </row>
    <row r="12826" ht="12.75">
      <c r="O12826" s="62"/>
    </row>
    <row r="12827" ht="12.75">
      <c r="O12827" s="62"/>
    </row>
    <row r="12828" ht="12.75">
      <c r="O12828" s="62"/>
    </row>
    <row r="12829" ht="12.75">
      <c r="O12829" s="62"/>
    </row>
    <row r="12830" ht="12.75">
      <c r="O12830" s="62"/>
    </row>
    <row r="12831" ht="12.75">
      <c r="O12831" s="62"/>
    </row>
    <row r="12832" ht="12.75">
      <c r="O12832" s="62"/>
    </row>
    <row r="12833" ht="12.75">
      <c r="O12833" s="62"/>
    </row>
    <row r="12834" ht="12.75">
      <c r="O12834" s="62"/>
    </row>
    <row r="12835" ht="12.75">
      <c r="O12835" s="62"/>
    </row>
    <row r="12836" ht="12.75">
      <c r="O12836" s="62"/>
    </row>
    <row r="12837" ht="12.75">
      <c r="O12837" s="62"/>
    </row>
    <row r="12838" ht="12.75">
      <c r="O12838" s="62"/>
    </row>
    <row r="12839" ht="12.75">
      <c r="O12839" s="62"/>
    </row>
    <row r="12840" ht="12.75">
      <c r="O12840" s="62"/>
    </row>
    <row r="12841" ht="12.75">
      <c r="O12841" s="62"/>
    </row>
    <row r="12842" ht="12.75">
      <c r="O12842" s="62"/>
    </row>
    <row r="12843" ht="12.75">
      <c r="O12843" s="62"/>
    </row>
    <row r="12844" ht="12.75">
      <c r="O12844" s="62"/>
    </row>
    <row r="12845" ht="12.75">
      <c r="O12845" s="62"/>
    </row>
    <row r="12846" ht="12.75">
      <c r="O12846" s="62"/>
    </row>
    <row r="12847" ht="12.75">
      <c r="O12847" s="62"/>
    </row>
    <row r="12848" ht="12.75">
      <c r="O12848" s="62"/>
    </row>
    <row r="12849" ht="12.75">
      <c r="O12849" s="62"/>
    </row>
    <row r="12850" ht="12.75">
      <c r="O12850" s="62"/>
    </row>
    <row r="12851" ht="12.75">
      <c r="O12851" s="62"/>
    </row>
    <row r="12852" ht="12.75">
      <c r="O12852" s="62"/>
    </row>
    <row r="12853" ht="12.75">
      <c r="O12853" s="62"/>
    </row>
    <row r="12854" ht="12.75">
      <c r="O12854" s="62"/>
    </row>
    <row r="12855" ht="12.75">
      <c r="O12855" s="62"/>
    </row>
    <row r="12856" ht="12.75">
      <c r="O12856" s="62"/>
    </row>
    <row r="12857" ht="12.75">
      <c r="O12857" s="62"/>
    </row>
    <row r="12858" ht="12.75">
      <c r="O12858" s="62"/>
    </row>
    <row r="12859" ht="12.75">
      <c r="O12859" s="62"/>
    </row>
    <row r="12860" ht="12.75">
      <c r="O12860" s="62"/>
    </row>
    <row r="12861" ht="12.75">
      <c r="O12861" s="62"/>
    </row>
    <row r="12862" ht="12.75">
      <c r="O12862" s="62"/>
    </row>
    <row r="12863" ht="12.75">
      <c r="O12863" s="62"/>
    </row>
    <row r="12864" ht="12.75">
      <c r="O12864" s="62"/>
    </row>
    <row r="12865" ht="12.75">
      <c r="O12865" s="62"/>
    </row>
    <row r="12866" ht="12.75">
      <c r="O12866" s="62"/>
    </row>
    <row r="12867" ht="12.75">
      <c r="O12867" s="62"/>
    </row>
    <row r="12868" ht="12.75">
      <c r="O12868" s="62"/>
    </row>
    <row r="12869" ht="12.75">
      <c r="O12869" s="62"/>
    </row>
    <row r="12870" ht="12.75">
      <c r="O12870" s="62"/>
    </row>
    <row r="12871" ht="12.75">
      <c r="O12871" s="62"/>
    </row>
    <row r="12872" ht="12.75">
      <c r="O12872" s="62"/>
    </row>
    <row r="12873" ht="12.75">
      <c r="O12873" s="62"/>
    </row>
    <row r="12874" ht="12.75">
      <c r="O12874" s="62"/>
    </row>
    <row r="12875" ht="12.75">
      <c r="O12875" s="62"/>
    </row>
    <row r="12876" ht="12.75">
      <c r="O12876" s="62"/>
    </row>
    <row r="12877" ht="12.75">
      <c r="O12877" s="62"/>
    </row>
    <row r="12878" ht="12.75">
      <c r="O12878" s="62"/>
    </row>
    <row r="12879" ht="12.75">
      <c r="O12879" s="62"/>
    </row>
    <row r="12880" ht="12.75">
      <c r="O12880" s="62"/>
    </row>
    <row r="12881" ht="12.75">
      <c r="O12881" s="62"/>
    </row>
    <row r="12882" ht="12.75">
      <c r="O12882" s="62"/>
    </row>
    <row r="12883" ht="12.75">
      <c r="O12883" s="62"/>
    </row>
    <row r="12884" ht="12.75">
      <c r="O12884" s="62"/>
    </row>
    <row r="12885" ht="12.75">
      <c r="O12885" s="62"/>
    </row>
    <row r="12886" ht="12.75">
      <c r="O12886" s="62"/>
    </row>
    <row r="12887" ht="12.75">
      <c r="O12887" s="62"/>
    </row>
    <row r="12888" ht="12.75">
      <c r="O12888" s="62"/>
    </row>
    <row r="12889" ht="12.75">
      <c r="O12889" s="62"/>
    </row>
    <row r="12890" ht="12.75">
      <c r="O12890" s="62"/>
    </row>
    <row r="12891" ht="12.75">
      <c r="O12891" s="62"/>
    </row>
    <row r="12892" ht="12.75">
      <c r="O12892" s="62"/>
    </row>
    <row r="12893" ht="12.75">
      <c r="O12893" s="62"/>
    </row>
    <row r="12894" ht="12.75">
      <c r="O12894" s="62"/>
    </row>
    <row r="12895" ht="12.75">
      <c r="O12895" s="62"/>
    </row>
    <row r="12896" ht="12.75">
      <c r="O12896" s="62"/>
    </row>
    <row r="12897" ht="12.75">
      <c r="O12897" s="62"/>
    </row>
    <row r="12898" ht="12.75">
      <c r="O12898" s="62"/>
    </row>
    <row r="12899" ht="12.75">
      <c r="O12899" s="62"/>
    </row>
    <row r="12900" ht="12.75">
      <c r="O12900" s="62"/>
    </row>
    <row r="12901" ht="12.75">
      <c r="O12901" s="62"/>
    </row>
    <row r="12902" ht="12.75">
      <c r="O12902" s="62"/>
    </row>
    <row r="12903" ht="12.75">
      <c r="O12903" s="62"/>
    </row>
    <row r="12904" ht="12.75">
      <c r="O12904" s="62"/>
    </row>
    <row r="12905" ht="12.75">
      <c r="O12905" s="62"/>
    </row>
    <row r="12906" ht="12.75">
      <c r="O12906" s="62"/>
    </row>
    <row r="12907" ht="12.75">
      <c r="O12907" s="62"/>
    </row>
    <row r="12908" ht="12.75">
      <c r="O12908" s="62"/>
    </row>
    <row r="12909" ht="12.75">
      <c r="O12909" s="62"/>
    </row>
    <row r="12910" ht="12.75">
      <c r="O12910" s="62"/>
    </row>
    <row r="12911" ht="12.75">
      <c r="O12911" s="62"/>
    </row>
    <row r="12912" ht="12.75">
      <c r="O12912" s="62"/>
    </row>
    <row r="12913" ht="12.75">
      <c r="O12913" s="62"/>
    </row>
    <row r="12914" ht="12.75">
      <c r="O12914" s="62"/>
    </row>
    <row r="12915" ht="12.75">
      <c r="O12915" s="62"/>
    </row>
    <row r="12916" ht="12.75">
      <c r="O12916" s="62"/>
    </row>
    <row r="12917" ht="12.75">
      <c r="O12917" s="62"/>
    </row>
    <row r="12918" ht="12.75">
      <c r="O12918" s="62"/>
    </row>
    <row r="12919" ht="12.75">
      <c r="O12919" s="62"/>
    </row>
    <row r="12920" ht="12.75">
      <c r="O12920" s="62"/>
    </row>
    <row r="12921" ht="12.75">
      <c r="O12921" s="62"/>
    </row>
    <row r="12922" ht="12.75">
      <c r="O12922" s="62"/>
    </row>
    <row r="12923" ht="12.75">
      <c r="O12923" s="62"/>
    </row>
    <row r="12924" ht="12.75">
      <c r="O12924" s="62"/>
    </row>
    <row r="12925" ht="12.75">
      <c r="O12925" s="62"/>
    </row>
    <row r="12926" ht="12.75">
      <c r="O12926" s="62"/>
    </row>
    <row r="12927" ht="12.75">
      <c r="O12927" s="62"/>
    </row>
    <row r="12928" ht="12.75">
      <c r="O12928" s="62"/>
    </row>
    <row r="12929" ht="12.75">
      <c r="O12929" s="62"/>
    </row>
    <row r="12930" ht="12.75">
      <c r="O12930" s="62"/>
    </row>
    <row r="12931" ht="12.75">
      <c r="O12931" s="62"/>
    </row>
    <row r="12932" ht="12.75">
      <c r="O12932" s="62"/>
    </row>
    <row r="12933" ht="12.75">
      <c r="O12933" s="62"/>
    </row>
    <row r="12934" ht="12.75">
      <c r="O12934" s="62"/>
    </row>
    <row r="12935" ht="12.75">
      <c r="O12935" s="62"/>
    </row>
    <row r="12936" ht="12.75">
      <c r="O12936" s="62"/>
    </row>
    <row r="12937" ht="12.75">
      <c r="O12937" s="62"/>
    </row>
    <row r="12938" ht="12.75">
      <c r="O12938" s="62"/>
    </row>
    <row r="12939" ht="12.75">
      <c r="O12939" s="62"/>
    </row>
    <row r="12940" ht="12.75">
      <c r="O12940" s="62"/>
    </row>
    <row r="12941" ht="12.75">
      <c r="O12941" s="62"/>
    </row>
    <row r="12942" ht="12.75">
      <c r="O12942" s="62"/>
    </row>
    <row r="12943" ht="12.75">
      <c r="O12943" s="62"/>
    </row>
    <row r="12944" ht="12.75">
      <c r="O12944" s="62"/>
    </row>
    <row r="12945" ht="12.75">
      <c r="O12945" s="62"/>
    </row>
    <row r="12946" ht="12.75">
      <c r="O12946" s="62"/>
    </row>
    <row r="12947" ht="12.75">
      <c r="O12947" s="62"/>
    </row>
    <row r="12948" ht="12.75">
      <c r="O12948" s="62"/>
    </row>
    <row r="12949" ht="12.75">
      <c r="O12949" s="62"/>
    </row>
    <row r="12950" ht="12.75">
      <c r="O12950" s="62"/>
    </row>
    <row r="12951" ht="12.75">
      <c r="O12951" s="62"/>
    </row>
    <row r="12952" ht="12.75">
      <c r="O12952" s="62"/>
    </row>
    <row r="12953" ht="12.75">
      <c r="O12953" s="62"/>
    </row>
    <row r="12954" ht="12.75">
      <c r="O12954" s="62"/>
    </row>
    <row r="12955" ht="12.75">
      <c r="O12955" s="62"/>
    </row>
    <row r="12956" ht="12.75">
      <c r="O12956" s="62"/>
    </row>
    <row r="12957" ht="12.75">
      <c r="O12957" s="62"/>
    </row>
    <row r="12958" ht="12.75">
      <c r="O12958" s="62"/>
    </row>
    <row r="12959" ht="12.75">
      <c r="O12959" s="62"/>
    </row>
    <row r="12960" ht="12.75">
      <c r="O12960" s="62"/>
    </row>
    <row r="12961" ht="12.75">
      <c r="O12961" s="62"/>
    </row>
    <row r="12962" ht="12.75">
      <c r="O12962" s="62"/>
    </row>
    <row r="12963" ht="12.75">
      <c r="O12963" s="62"/>
    </row>
    <row r="12964" ht="12.75">
      <c r="O12964" s="62"/>
    </row>
    <row r="12965" ht="12.75">
      <c r="O12965" s="62"/>
    </row>
    <row r="12966" ht="12.75">
      <c r="O12966" s="62"/>
    </row>
    <row r="12967" ht="12.75">
      <c r="O12967" s="62"/>
    </row>
    <row r="12968" ht="12.75">
      <c r="O12968" s="62"/>
    </row>
    <row r="12969" ht="12.75">
      <c r="O12969" s="62"/>
    </row>
    <row r="12970" ht="12.75">
      <c r="O12970" s="62"/>
    </row>
    <row r="12971" ht="12.75">
      <c r="O12971" s="62"/>
    </row>
    <row r="12972" ht="12.75">
      <c r="O12972" s="62"/>
    </row>
    <row r="12973" ht="12.75">
      <c r="O12973" s="62"/>
    </row>
    <row r="12974" ht="12.75">
      <c r="O12974" s="62"/>
    </row>
    <row r="12975" ht="12.75">
      <c r="O12975" s="62"/>
    </row>
    <row r="12976" ht="12.75">
      <c r="O12976" s="62"/>
    </row>
    <row r="12977" ht="12.75">
      <c r="O12977" s="62"/>
    </row>
    <row r="12978" ht="12.75">
      <c r="O12978" s="62"/>
    </row>
    <row r="12979" ht="12.75">
      <c r="O12979" s="62"/>
    </row>
    <row r="12980" ht="12.75">
      <c r="O12980" s="62"/>
    </row>
    <row r="12981" ht="12.75">
      <c r="O12981" s="62"/>
    </row>
    <row r="12982" ht="12.75">
      <c r="O12982" s="62"/>
    </row>
    <row r="12983" ht="12.75">
      <c r="O12983" s="62"/>
    </row>
    <row r="12984" ht="12.75">
      <c r="O12984" s="62"/>
    </row>
    <row r="12985" ht="12.75">
      <c r="O12985" s="62"/>
    </row>
    <row r="12986" ht="12.75">
      <c r="O12986" s="62"/>
    </row>
    <row r="12987" ht="12.75">
      <c r="O12987" s="62"/>
    </row>
    <row r="12988" ht="12.75">
      <c r="O12988" s="62"/>
    </row>
    <row r="12989" ht="12.75">
      <c r="O12989" s="62"/>
    </row>
    <row r="12990" ht="12.75">
      <c r="O12990" s="62"/>
    </row>
    <row r="12991" ht="12.75">
      <c r="O12991" s="62"/>
    </row>
    <row r="12992" ht="12.75">
      <c r="O12992" s="62"/>
    </row>
    <row r="12993" ht="12.75">
      <c r="O12993" s="62"/>
    </row>
    <row r="12994" ht="12.75">
      <c r="O12994" s="62"/>
    </row>
    <row r="12995" ht="12.75">
      <c r="O12995" s="62"/>
    </row>
    <row r="12996" ht="12.75">
      <c r="O12996" s="62"/>
    </row>
    <row r="12997" ht="12.75">
      <c r="O12997" s="62"/>
    </row>
    <row r="12998" ht="12.75">
      <c r="O12998" s="62"/>
    </row>
    <row r="12999" ht="12.75">
      <c r="O12999" s="62"/>
    </row>
    <row r="13000" ht="12.75">
      <c r="O13000" s="62"/>
    </row>
    <row r="13001" ht="12.75">
      <c r="O13001" s="62"/>
    </row>
    <row r="13002" ht="12.75">
      <c r="O13002" s="62"/>
    </row>
    <row r="13003" ht="12.75">
      <c r="O13003" s="62"/>
    </row>
    <row r="13004" ht="12.75">
      <c r="O13004" s="62"/>
    </row>
    <row r="13005" ht="12.75">
      <c r="O13005" s="62"/>
    </row>
    <row r="13006" ht="12.75">
      <c r="O13006" s="62"/>
    </row>
    <row r="13007" ht="12.75">
      <c r="O13007" s="62"/>
    </row>
    <row r="13008" ht="12.75">
      <c r="O13008" s="62"/>
    </row>
    <row r="13009" ht="12.75">
      <c r="O13009" s="62"/>
    </row>
    <row r="13010" ht="12.75">
      <c r="O13010" s="62"/>
    </row>
    <row r="13011" ht="12.75">
      <c r="O13011" s="62"/>
    </row>
    <row r="13012" ht="12.75">
      <c r="O13012" s="62"/>
    </row>
    <row r="13013" ht="12.75">
      <c r="O13013" s="62"/>
    </row>
    <row r="13014" ht="12.75">
      <c r="O13014" s="62"/>
    </row>
    <row r="13015" ht="12.75">
      <c r="O13015" s="62"/>
    </row>
    <row r="13016" ht="12.75">
      <c r="O13016" s="62"/>
    </row>
    <row r="13017" ht="12.75">
      <c r="O13017" s="62"/>
    </row>
    <row r="13018" ht="12.75">
      <c r="O13018" s="62"/>
    </row>
    <row r="13019" ht="12.75">
      <c r="O13019" s="62"/>
    </row>
    <row r="13020" ht="12.75">
      <c r="O13020" s="62"/>
    </row>
    <row r="13021" ht="12.75">
      <c r="O13021" s="62"/>
    </row>
    <row r="13022" ht="12.75">
      <c r="O13022" s="62"/>
    </row>
    <row r="13023" ht="12.75">
      <c r="O13023" s="62"/>
    </row>
    <row r="13024" ht="12.75">
      <c r="O13024" s="62"/>
    </row>
    <row r="13025" ht="12.75">
      <c r="O13025" s="62"/>
    </row>
    <row r="13026" ht="12.75">
      <c r="O13026" s="62"/>
    </row>
    <row r="13027" ht="12.75">
      <c r="O13027" s="62"/>
    </row>
    <row r="13028" ht="12.75">
      <c r="O13028" s="62"/>
    </row>
    <row r="13029" ht="12.75">
      <c r="O13029" s="62"/>
    </row>
    <row r="13030" ht="12.75">
      <c r="O13030" s="62"/>
    </row>
    <row r="13031" ht="12.75">
      <c r="O13031" s="62"/>
    </row>
    <row r="13032" ht="12.75">
      <c r="O13032" s="62"/>
    </row>
    <row r="13033" ht="12.75">
      <c r="O13033" s="62"/>
    </row>
    <row r="13034" ht="12.75">
      <c r="O13034" s="62"/>
    </row>
    <row r="13035" ht="12.75">
      <c r="O13035" s="62"/>
    </row>
    <row r="13036" ht="12.75">
      <c r="O13036" s="62"/>
    </row>
    <row r="13037" ht="12.75">
      <c r="O13037" s="62"/>
    </row>
    <row r="13038" ht="12.75">
      <c r="O13038" s="62"/>
    </row>
    <row r="13039" ht="12.75">
      <c r="O13039" s="62"/>
    </row>
    <row r="13040" ht="12.75">
      <c r="O13040" s="62"/>
    </row>
    <row r="13041" ht="12.75">
      <c r="O13041" s="62"/>
    </row>
    <row r="13042" ht="12.75">
      <c r="O13042" s="62"/>
    </row>
    <row r="13043" ht="12.75">
      <c r="O13043" s="62"/>
    </row>
    <row r="13044" ht="12.75">
      <c r="O13044" s="62"/>
    </row>
    <row r="13045" ht="12.75">
      <c r="O13045" s="62"/>
    </row>
    <row r="13046" ht="12.75">
      <c r="O13046" s="62"/>
    </row>
    <row r="13047" ht="12.75">
      <c r="O13047" s="62"/>
    </row>
    <row r="13048" ht="12.75">
      <c r="O13048" s="62"/>
    </row>
    <row r="13049" ht="12.75">
      <c r="O13049" s="62"/>
    </row>
    <row r="13050" ht="12.75">
      <c r="O13050" s="62"/>
    </row>
    <row r="13051" ht="12.75">
      <c r="O13051" s="62"/>
    </row>
    <row r="13052" ht="12.75">
      <c r="O13052" s="62"/>
    </row>
    <row r="13053" ht="12.75">
      <c r="O13053" s="62"/>
    </row>
    <row r="13054" ht="12.75">
      <c r="O13054" s="62"/>
    </row>
    <row r="13055" ht="12.75">
      <c r="O13055" s="62"/>
    </row>
    <row r="13056" ht="12.75">
      <c r="O13056" s="62"/>
    </row>
    <row r="13057" ht="12.75">
      <c r="O13057" s="62"/>
    </row>
    <row r="13058" ht="12.75">
      <c r="O13058" s="62"/>
    </row>
    <row r="13059" ht="12.75">
      <c r="O13059" s="62"/>
    </row>
    <row r="13060" ht="12.75">
      <c r="O13060" s="62"/>
    </row>
    <row r="13061" ht="12.75">
      <c r="O13061" s="62"/>
    </row>
    <row r="13062" ht="12.75">
      <c r="O13062" s="62"/>
    </row>
    <row r="13063" ht="12.75">
      <c r="O13063" s="62"/>
    </row>
    <row r="13064" ht="12.75">
      <c r="O13064" s="62"/>
    </row>
    <row r="13065" ht="12.75">
      <c r="O13065" s="62"/>
    </row>
    <row r="13066" ht="12.75">
      <c r="O13066" s="62"/>
    </row>
    <row r="13067" ht="12.75">
      <c r="O13067" s="62"/>
    </row>
    <row r="13068" ht="12.75">
      <c r="O13068" s="62"/>
    </row>
    <row r="13069" ht="12.75">
      <c r="O13069" s="62"/>
    </row>
    <row r="13070" ht="12.75">
      <c r="O13070" s="62"/>
    </row>
    <row r="13071" ht="12.75">
      <c r="O13071" s="62"/>
    </row>
    <row r="13072" ht="12.75">
      <c r="O13072" s="62"/>
    </row>
    <row r="13073" ht="12.75">
      <c r="O13073" s="62"/>
    </row>
    <row r="13074" ht="12.75">
      <c r="O13074" s="62"/>
    </row>
    <row r="13075" ht="12.75">
      <c r="O13075" s="62"/>
    </row>
    <row r="13076" ht="12.75">
      <c r="O13076" s="62"/>
    </row>
    <row r="13077" ht="12.75">
      <c r="O13077" s="62"/>
    </row>
    <row r="13078" ht="12.75">
      <c r="O13078" s="62"/>
    </row>
    <row r="13079" ht="12.75">
      <c r="O13079" s="62"/>
    </row>
    <row r="13080" ht="12.75">
      <c r="O13080" s="62"/>
    </row>
    <row r="13081" ht="12.75">
      <c r="O13081" s="62"/>
    </row>
    <row r="13082" ht="12.75">
      <c r="O13082" s="62"/>
    </row>
    <row r="13083" ht="12.75">
      <c r="O13083" s="62"/>
    </row>
    <row r="13084" ht="12.75">
      <c r="O13084" s="62"/>
    </row>
    <row r="13085" ht="12.75">
      <c r="O13085" s="62"/>
    </row>
    <row r="13086" ht="12.75">
      <c r="O13086" s="62"/>
    </row>
    <row r="13087" ht="12.75">
      <c r="O13087" s="62"/>
    </row>
    <row r="13088" ht="12.75">
      <c r="O13088" s="62"/>
    </row>
    <row r="13089" ht="12.75">
      <c r="O13089" s="62"/>
    </row>
    <row r="13090" ht="12.75">
      <c r="O13090" s="62"/>
    </row>
    <row r="13091" ht="12.75">
      <c r="O13091" s="62"/>
    </row>
    <row r="13092" ht="12.75">
      <c r="O13092" s="62"/>
    </row>
    <row r="13093" ht="12.75">
      <c r="O13093" s="62"/>
    </row>
    <row r="13094" ht="12.75">
      <c r="O13094" s="62"/>
    </row>
    <row r="13095" ht="12.75">
      <c r="O13095" s="62"/>
    </row>
    <row r="13096" ht="12.75">
      <c r="O13096" s="62"/>
    </row>
    <row r="13097" ht="12.75">
      <c r="O13097" s="62"/>
    </row>
    <row r="13098" ht="12.75">
      <c r="O13098" s="62"/>
    </row>
    <row r="13099" ht="12.75">
      <c r="O13099" s="62"/>
    </row>
    <row r="13100" ht="12.75">
      <c r="O13100" s="62"/>
    </row>
    <row r="13101" ht="12.75">
      <c r="O13101" s="62"/>
    </row>
    <row r="13102" ht="12.75">
      <c r="O13102" s="62"/>
    </row>
    <row r="13103" ht="12.75">
      <c r="O13103" s="62"/>
    </row>
    <row r="13104" ht="12.75">
      <c r="O13104" s="62"/>
    </row>
    <row r="13105" ht="12.75">
      <c r="O13105" s="62"/>
    </row>
    <row r="13106" ht="12.75">
      <c r="O13106" s="62"/>
    </row>
    <row r="13107" ht="12.75">
      <c r="O13107" s="62"/>
    </row>
    <row r="13108" ht="12.75">
      <c r="O13108" s="62"/>
    </row>
    <row r="13109" ht="12.75">
      <c r="O13109" s="62"/>
    </row>
    <row r="13110" ht="12.75">
      <c r="O13110" s="62"/>
    </row>
    <row r="13111" ht="12.75">
      <c r="O13111" s="62"/>
    </row>
    <row r="13112" ht="12.75">
      <c r="O13112" s="62"/>
    </row>
    <row r="13113" ht="12.75">
      <c r="O13113" s="62"/>
    </row>
    <row r="13114" ht="12.75">
      <c r="O13114" s="62"/>
    </row>
    <row r="13115" ht="12.75">
      <c r="O13115" s="62"/>
    </row>
    <row r="13116" ht="12.75">
      <c r="O13116" s="62"/>
    </row>
    <row r="13117" ht="12.75">
      <c r="O13117" s="62"/>
    </row>
    <row r="13118" ht="12.75">
      <c r="O13118" s="62"/>
    </row>
    <row r="13119" ht="12.75">
      <c r="O13119" s="62"/>
    </row>
    <row r="13120" ht="12.75">
      <c r="O13120" s="62"/>
    </row>
    <row r="13121" ht="12.75">
      <c r="O13121" s="62"/>
    </row>
    <row r="13122" ht="12.75">
      <c r="O13122" s="62"/>
    </row>
    <row r="13123" ht="12.75">
      <c r="O13123" s="62"/>
    </row>
    <row r="13124" ht="12.75">
      <c r="O13124" s="62"/>
    </row>
    <row r="13125" ht="12.75">
      <c r="O13125" s="62"/>
    </row>
    <row r="13126" ht="12.75">
      <c r="O13126" s="62"/>
    </row>
    <row r="13127" ht="12.75">
      <c r="O13127" s="62"/>
    </row>
    <row r="13128" ht="12.75">
      <c r="O13128" s="62"/>
    </row>
    <row r="13129" ht="12.75">
      <c r="O13129" s="62"/>
    </row>
    <row r="13130" ht="12.75">
      <c r="O13130" s="62"/>
    </row>
    <row r="13131" ht="12.75">
      <c r="O13131" s="62"/>
    </row>
    <row r="13132" ht="12.75">
      <c r="O13132" s="62"/>
    </row>
    <row r="13133" ht="12.75">
      <c r="O13133" s="62"/>
    </row>
    <row r="13134" ht="12.75">
      <c r="O13134" s="62"/>
    </row>
    <row r="13135" ht="12.75">
      <c r="O13135" s="62"/>
    </row>
    <row r="13136" ht="12.75">
      <c r="O13136" s="62"/>
    </row>
    <row r="13137" ht="12.75">
      <c r="O13137" s="62"/>
    </row>
    <row r="13138" ht="12.75">
      <c r="O13138" s="62"/>
    </row>
    <row r="13139" ht="12.75">
      <c r="O13139" s="62"/>
    </row>
    <row r="13140" ht="12.75">
      <c r="O13140" s="62"/>
    </row>
    <row r="13141" ht="12.75">
      <c r="O13141" s="62"/>
    </row>
    <row r="13142" ht="12.75">
      <c r="O13142" s="62"/>
    </row>
    <row r="13143" ht="12.75">
      <c r="O13143" s="62"/>
    </row>
    <row r="13144" ht="12.75">
      <c r="O13144" s="62"/>
    </row>
    <row r="13145" ht="12.75">
      <c r="O13145" s="62"/>
    </row>
    <row r="13146" ht="12.75">
      <c r="O13146" s="62"/>
    </row>
    <row r="13147" ht="12.75">
      <c r="O13147" s="62"/>
    </row>
    <row r="13148" ht="12.75">
      <c r="O13148" s="62"/>
    </row>
    <row r="13149" ht="12.75">
      <c r="O13149" s="62"/>
    </row>
    <row r="13150" ht="12.75">
      <c r="O13150" s="62"/>
    </row>
    <row r="13151" ht="12.75">
      <c r="O13151" s="62"/>
    </row>
    <row r="13152" ht="12.75">
      <c r="O13152" s="62"/>
    </row>
    <row r="13153" ht="12.75">
      <c r="O13153" s="62"/>
    </row>
    <row r="13154" ht="12.75">
      <c r="O13154" s="62"/>
    </row>
    <row r="13155" ht="12.75">
      <c r="O13155" s="62"/>
    </row>
    <row r="13156" ht="12.75">
      <c r="O13156" s="62"/>
    </row>
    <row r="13157" ht="12.75">
      <c r="O13157" s="62"/>
    </row>
    <row r="13158" ht="12.75">
      <c r="O13158" s="62"/>
    </row>
    <row r="13159" ht="12.75">
      <c r="O13159" s="62"/>
    </row>
    <row r="13160" ht="12.75">
      <c r="O13160" s="62"/>
    </row>
    <row r="13161" ht="12.75">
      <c r="O13161" s="62"/>
    </row>
    <row r="13162" ht="12.75">
      <c r="O13162" s="62"/>
    </row>
    <row r="13163" ht="12.75">
      <c r="O13163" s="62"/>
    </row>
    <row r="13164" ht="12.75">
      <c r="O13164" s="62"/>
    </row>
    <row r="13165" ht="12.75">
      <c r="O13165" s="62"/>
    </row>
    <row r="13166" ht="12.75">
      <c r="O13166" s="62"/>
    </row>
    <row r="13167" ht="12.75">
      <c r="O13167" s="62"/>
    </row>
    <row r="13168" ht="12.75">
      <c r="O13168" s="62"/>
    </row>
    <row r="13169" ht="12.75">
      <c r="O13169" s="62"/>
    </row>
    <row r="13170" ht="12.75">
      <c r="O13170" s="62"/>
    </row>
    <row r="13171" ht="12.75">
      <c r="O13171" s="62"/>
    </row>
    <row r="13172" ht="12.75">
      <c r="O13172" s="62"/>
    </row>
    <row r="13173" ht="12.75">
      <c r="O13173" s="62"/>
    </row>
    <row r="13174" ht="12.75">
      <c r="O13174" s="62"/>
    </row>
    <row r="13175" ht="12.75">
      <c r="O13175" s="62"/>
    </row>
    <row r="13176" ht="12.75">
      <c r="O13176" s="62"/>
    </row>
    <row r="13177" ht="12.75">
      <c r="O13177" s="62"/>
    </row>
    <row r="13178" ht="12.75">
      <c r="O13178" s="62"/>
    </row>
    <row r="13179" ht="12.75">
      <c r="O13179" s="62"/>
    </row>
    <row r="13180" ht="12.75">
      <c r="O13180" s="62"/>
    </row>
    <row r="13181" ht="12.75">
      <c r="O13181" s="62"/>
    </row>
    <row r="13182" ht="12.75">
      <c r="O13182" s="62"/>
    </row>
    <row r="13183" ht="12.75">
      <c r="O13183" s="62"/>
    </row>
    <row r="13184" ht="12.75">
      <c r="O13184" s="62"/>
    </row>
    <row r="13185" ht="12.75">
      <c r="O13185" s="62"/>
    </row>
    <row r="13186" ht="12.75">
      <c r="O13186" s="62"/>
    </row>
    <row r="13187" ht="12.75">
      <c r="O13187" s="62"/>
    </row>
    <row r="13188" ht="12.75">
      <c r="O13188" s="62"/>
    </row>
    <row r="13189" ht="12.75">
      <c r="O13189" s="62"/>
    </row>
    <row r="13190" ht="12.75">
      <c r="O13190" s="62"/>
    </row>
    <row r="13191" ht="12.75">
      <c r="O13191" s="62"/>
    </row>
    <row r="13192" ht="12.75">
      <c r="O13192" s="62"/>
    </row>
    <row r="13193" ht="12.75">
      <c r="O13193" s="62"/>
    </row>
    <row r="13194" ht="12.75">
      <c r="O13194" s="62"/>
    </row>
    <row r="13195" ht="12.75">
      <c r="O13195" s="62"/>
    </row>
    <row r="13196" ht="12.75">
      <c r="O13196" s="62"/>
    </row>
    <row r="13197" ht="12.75">
      <c r="O13197" s="62"/>
    </row>
    <row r="13198" ht="12.75">
      <c r="O13198" s="62"/>
    </row>
    <row r="13199" ht="12.75">
      <c r="O13199" s="62"/>
    </row>
    <row r="13200" ht="12.75">
      <c r="O13200" s="62"/>
    </row>
    <row r="13201" ht="12.75">
      <c r="O13201" s="62"/>
    </row>
    <row r="13202" ht="12.75">
      <c r="O13202" s="62"/>
    </row>
    <row r="13203" ht="12.75">
      <c r="O13203" s="62"/>
    </row>
    <row r="13204" ht="12.75">
      <c r="O13204" s="62"/>
    </row>
    <row r="13205" ht="12.75">
      <c r="O13205" s="62"/>
    </row>
    <row r="13206" ht="12.75">
      <c r="O13206" s="62"/>
    </row>
    <row r="13207" ht="12.75">
      <c r="O13207" s="62"/>
    </row>
    <row r="13208" ht="12.75">
      <c r="O13208" s="62"/>
    </row>
    <row r="13209" ht="12.75">
      <c r="O13209" s="62"/>
    </row>
    <row r="13210" ht="12.75">
      <c r="O13210" s="62"/>
    </row>
    <row r="13211" ht="12.75">
      <c r="O13211" s="62"/>
    </row>
    <row r="13212" ht="12.75">
      <c r="O13212" s="62"/>
    </row>
    <row r="13213" ht="12.75">
      <c r="O13213" s="62"/>
    </row>
    <row r="13214" ht="12.75">
      <c r="O13214" s="62"/>
    </row>
    <row r="13215" ht="12.75">
      <c r="O13215" s="62"/>
    </row>
    <row r="13216" ht="12.75">
      <c r="O13216" s="62"/>
    </row>
    <row r="13217" ht="12.75">
      <c r="O13217" s="62"/>
    </row>
    <row r="13218" ht="12.75">
      <c r="O13218" s="62"/>
    </row>
    <row r="13219" ht="12.75">
      <c r="O13219" s="62"/>
    </row>
    <row r="13220" ht="12.75">
      <c r="O13220" s="62"/>
    </row>
    <row r="13221" ht="12.75">
      <c r="O13221" s="62"/>
    </row>
    <row r="13222" ht="12.75">
      <c r="O13222" s="62"/>
    </row>
    <row r="13223" ht="12.75">
      <c r="O13223" s="62"/>
    </row>
    <row r="13224" ht="12.75">
      <c r="O13224" s="62"/>
    </row>
    <row r="13225" ht="12.75">
      <c r="O13225" s="62"/>
    </row>
    <row r="13226" ht="12.75">
      <c r="O13226" s="62"/>
    </row>
    <row r="13227" ht="12.75">
      <c r="O13227" s="62"/>
    </row>
    <row r="13228" ht="12.75">
      <c r="O13228" s="62"/>
    </row>
    <row r="13229" ht="12.75">
      <c r="O13229" s="62"/>
    </row>
    <row r="13230" ht="12.75">
      <c r="O13230" s="62"/>
    </row>
    <row r="13231" ht="12.75">
      <c r="O13231" s="62"/>
    </row>
    <row r="13232" ht="12.75">
      <c r="O13232" s="62"/>
    </row>
    <row r="13233" ht="12.75">
      <c r="O13233" s="62"/>
    </row>
    <row r="13234" ht="12.75">
      <c r="O13234" s="62"/>
    </row>
    <row r="13235" ht="12.75">
      <c r="O13235" s="62"/>
    </row>
    <row r="13236" ht="12.75">
      <c r="O13236" s="62"/>
    </row>
    <row r="13237" ht="12.75">
      <c r="O13237" s="62"/>
    </row>
    <row r="13238" ht="12.75">
      <c r="O13238" s="62"/>
    </row>
    <row r="13239" ht="12.75">
      <c r="O13239" s="62"/>
    </row>
    <row r="13240" ht="12.75">
      <c r="O13240" s="62"/>
    </row>
    <row r="13241" ht="12.75">
      <c r="O13241" s="62"/>
    </row>
    <row r="13242" ht="12.75">
      <c r="O13242" s="62"/>
    </row>
    <row r="13243" ht="12.75">
      <c r="O13243" s="62"/>
    </row>
    <row r="13244" ht="12.75">
      <c r="O13244" s="62"/>
    </row>
    <row r="13245" ht="12.75">
      <c r="O13245" s="62"/>
    </row>
    <row r="13246" ht="12.75">
      <c r="O13246" s="62"/>
    </row>
    <row r="13247" ht="12.75">
      <c r="O13247" s="62"/>
    </row>
    <row r="13248" ht="12.75">
      <c r="O13248" s="62"/>
    </row>
    <row r="13249" ht="12.75">
      <c r="O13249" s="62"/>
    </row>
    <row r="13250" ht="12.75">
      <c r="O13250" s="62"/>
    </row>
    <row r="13251" ht="12.75">
      <c r="O13251" s="62"/>
    </row>
    <row r="13252" ht="12.75">
      <c r="O13252" s="62"/>
    </row>
    <row r="13253" ht="12.75">
      <c r="O13253" s="62"/>
    </row>
    <row r="13254" ht="12.75">
      <c r="O13254" s="62"/>
    </row>
    <row r="13255" ht="12.75">
      <c r="O13255" s="62"/>
    </row>
    <row r="13256" ht="12.75">
      <c r="O13256" s="62"/>
    </row>
    <row r="13257" ht="12.75">
      <c r="O13257" s="62"/>
    </row>
    <row r="13258" ht="12.75">
      <c r="O13258" s="62"/>
    </row>
    <row r="13259" ht="12.75">
      <c r="O13259" s="62"/>
    </row>
    <row r="13260" ht="12.75">
      <c r="O13260" s="62"/>
    </row>
    <row r="13261" ht="12.75">
      <c r="O13261" s="62"/>
    </row>
    <row r="13262" ht="12.75">
      <c r="O13262" s="62"/>
    </row>
    <row r="13263" ht="12.75">
      <c r="O13263" s="62"/>
    </row>
    <row r="13264" ht="12.75">
      <c r="O13264" s="62"/>
    </row>
    <row r="13265" ht="12.75">
      <c r="O13265" s="62"/>
    </row>
    <row r="13266" ht="12.75">
      <c r="O13266" s="62"/>
    </row>
    <row r="13267" ht="12.75">
      <c r="O13267" s="62"/>
    </row>
    <row r="13268" ht="12.75">
      <c r="O13268" s="62"/>
    </row>
    <row r="13269" ht="12.75">
      <c r="O13269" s="62"/>
    </row>
    <row r="13270" ht="12.75">
      <c r="O13270" s="62"/>
    </row>
    <row r="13271" ht="12.75">
      <c r="O13271" s="62"/>
    </row>
    <row r="13272" ht="12.75">
      <c r="O13272" s="62"/>
    </row>
    <row r="13273" ht="12.75">
      <c r="O13273" s="62"/>
    </row>
    <row r="13274" ht="12.75">
      <c r="O13274" s="62"/>
    </row>
    <row r="13275" ht="12.75">
      <c r="O13275" s="62"/>
    </row>
    <row r="13276" ht="12.75">
      <c r="O13276" s="62"/>
    </row>
    <row r="13277" ht="12.75">
      <c r="O13277" s="62"/>
    </row>
    <row r="13278" ht="12.75">
      <c r="O13278" s="62"/>
    </row>
    <row r="13279" ht="12.75">
      <c r="O13279" s="62"/>
    </row>
    <row r="13280" ht="12.75">
      <c r="O13280" s="62"/>
    </row>
    <row r="13281" ht="12.75">
      <c r="O13281" s="62"/>
    </row>
    <row r="13282" ht="12.75">
      <c r="O13282" s="62"/>
    </row>
    <row r="13283" ht="12.75">
      <c r="O13283" s="62"/>
    </row>
    <row r="13284" ht="12.75">
      <c r="O13284" s="62"/>
    </row>
    <row r="13285" ht="12.75">
      <c r="O13285" s="62"/>
    </row>
    <row r="13286" ht="12.75">
      <c r="O13286" s="62"/>
    </row>
    <row r="13287" ht="12.75">
      <c r="O13287" s="62"/>
    </row>
    <row r="13288" ht="12.75">
      <c r="O13288" s="62"/>
    </row>
    <row r="13289" ht="12.75">
      <c r="O13289" s="62"/>
    </row>
    <row r="13290" ht="12.75">
      <c r="O13290" s="62"/>
    </row>
    <row r="13291" ht="12.75">
      <c r="O13291" s="62"/>
    </row>
    <row r="13292" ht="12.75">
      <c r="O13292" s="62"/>
    </row>
    <row r="13293" ht="12.75">
      <c r="O13293" s="62"/>
    </row>
    <row r="13294" ht="12.75">
      <c r="O13294" s="62"/>
    </row>
    <row r="13295" ht="12.75">
      <c r="O13295" s="62"/>
    </row>
    <row r="13296" ht="12.75">
      <c r="O13296" s="62"/>
    </row>
    <row r="13297" ht="12.75">
      <c r="O13297" s="62"/>
    </row>
    <row r="13298" ht="12.75">
      <c r="O13298" s="62"/>
    </row>
    <row r="13299" ht="12.75">
      <c r="O13299" s="62"/>
    </row>
    <row r="13300" ht="12.75">
      <c r="O13300" s="62"/>
    </row>
    <row r="13301" ht="12.75">
      <c r="O13301" s="62"/>
    </row>
    <row r="13302" ht="12.75">
      <c r="O13302" s="62"/>
    </row>
    <row r="13303" ht="12.75">
      <c r="O13303" s="62"/>
    </row>
    <row r="13304" ht="12.75">
      <c r="O13304" s="62"/>
    </row>
    <row r="13305" ht="12.75">
      <c r="O13305" s="62"/>
    </row>
    <row r="13306" ht="12.75">
      <c r="O13306" s="62"/>
    </row>
    <row r="13307" ht="12.75">
      <c r="O13307" s="62"/>
    </row>
    <row r="13308" ht="12.75">
      <c r="O13308" s="62"/>
    </row>
    <row r="13309" ht="12.75">
      <c r="O13309" s="62"/>
    </row>
    <row r="13310" ht="12.75">
      <c r="O13310" s="62"/>
    </row>
    <row r="13311" ht="12.75">
      <c r="O13311" s="62"/>
    </row>
    <row r="13312" ht="12.75">
      <c r="O13312" s="62"/>
    </row>
    <row r="13313" ht="12.75">
      <c r="O13313" s="62"/>
    </row>
    <row r="13314" ht="12.75">
      <c r="O13314" s="62"/>
    </row>
    <row r="13315" ht="12.75">
      <c r="O13315" s="62"/>
    </row>
    <row r="13316" ht="12.75">
      <c r="O13316" s="62"/>
    </row>
    <row r="13317" ht="12.75">
      <c r="O13317" s="62"/>
    </row>
    <row r="13318" ht="12.75">
      <c r="O13318" s="62"/>
    </row>
    <row r="13319" ht="12.75">
      <c r="O13319" s="62"/>
    </row>
    <row r="13320" ht="12.75">
      <c r="O13320" s="62"/>
    </row>
    <row r="13321" ht="12.75">
      <c r="O13321" s="62"/>
    </row>
    <row r="13322" ht="12.75">
      <c r="O13322" s="62"/>
    </row>
    <row r="13323" ht="12.75">
      <c r="O13323" s="62"/>
    </row>
    <row r="13324" ht="12.75">
      <c r="O13324" s="62"/>
    </row>
    <row r="13325" ht="12.75">
      <c r="O13325" s="62"/>
    </row>
    <row r="13326" ht="12.75">
      <c r="O13326" s="62"/>
    </row>
    <row r="13327" ht="12.75">
      <c r="O13327" s="62"/>
    </row>
    <row r="13328" ht="12.75">
      <c r="O13328" s="62"/>
    </row>
    <row r="13329" ht="12.75">
      <c r="O13329" s="62"/>
    </row>
    <row r="13330" ht="12.75">
      <c r="O13330" s="62"/>
    </row>
    <row r="13331" ht="12.75">
      <c r="O13331" s="62"/>
    </row>
    <row r="13332" ht="12.75">
      <c r="O13332" s="62"/>
    </row>
    <row r="13333" ht="12.75">
      <c r="O13333" s="62"/>
    </row>
    <row r="13334" ht="12.75">
      <c r="O13334" s="62"/>
    </row>
    <row r="13335" ht="12.75">
      <c r="O13335" s="62"/>
    </row>
    <row r="13336" ht="12.75">
      <c r="O13336" s="62"/>
    </row>
    <row r="13337" ht="12.75">
      <c r="O13337" s="62"/>
    </row>
    <row r="13338" ht="12.75">
      <c r="O13338" s="62"/>
    </row>
    <row r="13339" ht="12.75">
      <c r="O13339" s="62"/>
    </row>
    <row r="13340" ht="12.75">
      <c r="O13340" s="62"/>
    </row>
    <row r="13341" ht="12.75">
      <c r="O13341" s="62"/>
    </row>
    <row r="13342" ht="12.75">
      <c r="O13342" s="62"/>
    </row>
    <row r="13343" ht="12.75">
      <c r="O13343" s="62"/>
    </row>
    <row r="13344" ht="12.75">
      <c r="O13344" s="62"/>
    </row>
    <row r="13345" ht="12.75">
      <c r="O13345" s="62"/>
    </row>
    <row r="13346" ht="12.75">
      <c r="O13346" s="62"/>
    </row>
    <row r="13347" ht="12.75">
      <c r="O13347" s="62"/>
    </row>
    <row r="13348" ht="12.75">
      <c r="O13348" s="62"/>
    </row>
    <row r="13349" ht="12.75">
      <c r="O13349" s="62"/>
    </row>
    <row r="13350" ht="12.75">
      <c r="O13350" s="62"/>
    </row>
    <row r="13351" ht="12.75">
      <c r="O13351" s="62"/>
    </row>
    <row r="13352" ht="12.75">
      <c r="O13352" s="62"/>
    </row>
    <row r="13353" ht="12.75">
      <c r="O13353" s="62"/>
    </row>
    <row r="13354" ht="12.75">
      <c r="O13354" s="62"/>
    </row>
    <row r="13355" ht="12.75">
      <c r="O13355" s="62"/>
    </row>
    <row r="13356" ht="12.75">
      <c r="O13356" s="62"/>
    </row>
    <row r="13357" ht="12.75">
      <c r="O13357" s="62"/>
    </row>
    <row r="13358" ht="12.75">
      <c r="O13358" s="62"/>
    </row>
    <row r="13359" ht="12.75">
      <c r="O13359" s="62"/>
    </row>
    <row r="13360" ht="12.75">
      <c r="O13360" s="62"/>
    </row>
    <row r="13361" ht="12.75">
      <c r="O13361" s="62"/>
    </row>
    <row r="13362" ht="12.75">
      <c r="O13362" s="62"/>
    </row>
    <row r="13363" ht="12.75">
      <c r="O13363" s="62"/>
    </row>
    <row r="13364" ht="12.75">
      <c r="O13364" s="62"/>
    </row>
    <row r="13365" ht="12.75">
      <c r="O13365" s="62"/>
    </row>
    <row r="13366" ht="12.75">
      <c r="O13366" s="62"/>
    </row>
    <row r="13367" ht="12.75">
      <c r="O13367" s="62"/>
    </row>
    <row r="13368" ht="12.75">
      <c r="O13368" s="62"/>
    </row>
    <row r="13369" ht="12.75">
      <c r="O13369" s="62"/>
    </row>
    <row r="13370" ht="12.75">
      <c r="O13370" s="62"/>
    </row>
    <row r="13371" ht="12.75">
      <c r="O13371" s="62"/>
    </row>
    <row r="13372" ht="12.75">
      <c r="O13372" s="62"/>
    </row>
    <row r="13373" ht="12.75">
      <c r="O13373" s="62"/>
    </row>
    <row r="13374" ht="12.75">
      <c r="O13374" s="62"/>
    </row>
    <row r="13375" ht="12.75">
      <c r="O13375" s="62"/>
    </row>
    <row r="13376" ht="12.75">
      <c r="O13376" s="62"/>
    </row>
    <row r="13377" ht="12.75">
      <c r="O13377" s="62"/>
    </row>
    <row r="13378" ht="12.75">
      <c r="O13378" s="62"/>
    </row>
    <row r="13379" ht="12.75">
      <c r="O13379" s="62"/>
    </row>
    <row r="13380" ht="12.75">
      <c r="O13380" s="62"/>
    </row>
    <row r="13381" ht="12.75">
      <c r="O13381" s="62"/>
    </row>
    <row r="13382" ht="12.75">
      <c r="O13382" s="62"/>
    </row>
    <row r="13383" ht="12.75">
      <c r="O13383" s="62"/>
    </row>
    <row r="13384" ht="12.75">
      <c r="O13384" s="62"/>
    </row>
    <row r="13385" ht="12.75">
      <c r="O13385" s="62"/>
    </row>
    <row r="13386" ht="12.75">
      <c r="O13386" s="62"/>
    </row>
    <row r="13387" ht="12.75">
      <c r="O13387" s="62"/>
    </row>
    <row r="13388" ht="12.75">
      <c r="O13388" s="62"/>
    </row>
    <row r="13389" ht="12.75">
      <c r="O13389" s="62"/>
    </row>
    <row r="13390" ht="12.75">
      <c r="O13390" s="62"/>
    </row>
    <row r="13391" ht="12.75">
      <c r="O13391" s="62"/>
    </row>
    <row r="13392" ht="12.75">
      <c r="O13392" s="62"/>
    </row>
    <row r="13393" ht="12.75">
      <c r="O13393" s="62"/>
    </row>
    <row r="13394" ht="12.75">
      <c r="O13394" s="62"/>
    </row>
    <row r="13395" ht="12.75">
      <c r="O13395" s="62"/>
    </row>
    <row r="13396" ht="12.75">
      <c r="O13396" s="62"/>
    </row>
    <row r="13397" ht="12.75">
      <c r="O13397" s="62"/>
    </row>
    <row r="13398" ht="12.75">
      <c r="O13398" s="62"/>
    </row>
    <row r="13399" ht="12.75">
      <c r="O13399" s="62"/>
    </row>
    <row r="13400" ht="12.75">
      <c r="O13400" s="62"/>
    </row>
    <row r="13401" ht="12.75">
      <c r="O13401" s="62"/>
    </row>
    <row r="13402" ht="12.75">
      <c r="O13402" s="62"/>
    </row>
    <row r="13403" ht="12.75">
      <c r="O13403" s="62"/>
    </row>
    <row r="13404" ht="12.75">
      <c r="O13404" s="62"/>
    </row>
    <row r="13405" ht="12.75">
      <c r="O13405" s="62"/>
    </row>
    <row r="13406" ht="12.75">
      <c r="O13406" s="62"/>
    </row>
    <row r="13407" ht="12.75">
      <c r="O13407" s="62"/>
    </row>
    <row r="13408" ht="12.75">
      <c r="O13408" s="62"/>
    </row>
    <row r="13409" ht="12.75">
      <c r="O13409" s="62"/>
    </row>
    <row r="13410" ht="12.75">
      <c r="O13410" s="62"/>
    </row>
    <row r="13411" ht="12.75">
      <c r="O13411" s="62"/>
    </row>
    <row r="13412" ht="12.75">
      <c r="O13412" s="62"/>
    </row>
    <row r="13413" ht="12.75">
      <c r="O13413" s="62"/>
    </row>
    <row r="13414" ht="12.75">
      <c r="O13414" s="62"/>
    </row>
    <row r="13415" ht="12.75">
      <c r="O13415" s="62"/>
    </row>
    <row r="13416" ht="12.75">
      <c r="O13416" s="62"/>
    </row>
    <row r="13417" ht="12.75">
      <c r="O13417" s="62"/>
    </row>
    <row r="13418" ht="12.75">
      <c r="O13418" s="62"/>
    </row>
    <row r="13419" ht="12.75">
      <c r="O13419" s="62"/>
    </row>
    <row r="13420" ht="12.75">
      <c r="O13420" s="62"/>
    </row>
    <row r="13421" ht="12.75">
      <c r="O13421" s="62"/>
    </row>
    <row r="13422" ht="12.75">
      <c r="O13422" s="62"/>
    </row>
    <row r="13423" ht="12.75">
      <c r="O13423" s="62"/>
    </row>
    <row r="13424" ht="12.75">
      <c r="O13424" s="62"/>
    </row>
    <row r="13425" ht="12.75">
      <c r="O13425" s="62"/>
    </row>
    <row r="13426" ht="12.75">
      <c r="O13426" s="62"/>
    </row>
    <row r="13427" ht="12.75">
      <c r="O13427" s="62"/>
    </row>
    <row r="13428" ht="12.75">
      <c r="O13428" s="62"/>
    </row>
    <row r="13429" ht="12.75">
      <c r="O13429" s="62"/>
    </row>
    <row r="13430" ht="12.75">
      <c r="O13430" s="62"/>
    </row>
    <row r="13431" ht="12.75">
      <c r="O13431" s="62"/>
    </row>
    <row r="13432" ht="12.75">
      <c r="O13432" s="62"/>
    </row>
    <row r="13433" ht="12.75">
      <c r="O13433" s="62"/>
    </row>
    <row r="13434" ht="12.75">
      <c r="O13434" s="62"/>
    </row>
    <row r="13435" ht="12.75">
      <c r="O13435" s="62"/>
    </row>
    <row r="13436" ht="12.75">
      <c r="O13436" s="62"/>
    </row>
    <row r="13437" ht="12.75">
      <c r="O13437" s="62"/>
    </row>
    <row r="13438" ht="12.75">
      <c r="O13438" s="62"/>
    </row>
    <row r="13439" ht="12.75">
      <c r="O13439" s="62"/>
    </row>
    <row r="13440" ht="12.75">
      <c r="O13440" s="62"/>
    </row>
    <row r="13441" ht="12.75">
      <c r="O13441" s="62"/>
    </row>
    <row r="13442" ht="12.75">
      <c r="O13442" s="62"/>
    </row>
    <row r="13443" ht="12.75">
      <c r="O13443" s="62"/>
    </row>
    <row r="13444" ht="12.75">
      <c r="O13444" s="62"/>
    </row>
    <row r="13445" ht="12.75">
      <c r="O13445" s="62"/>
    </row>
    <row r="13446" ht="12.75">
      <c r="O13446" s="62"/>
    </row>
    <row r="13447" ht="12.75">
      <c r="O13447" s="62"/>
    </row>
    <row r="13448" ht="12.75">
      <c r="O13448" s="62"/>
    </row>
    <row r="13449" ht="12.75">
      <c r="O13449" s="62"/>
    </row>
    <row r="13450" ht="12.75">
      <c r="O13450" s="62"/>
    </row>
    <row r="13451" ht="12.75">
      <c r="O13451" s="62"/>
    </row>
    <row r="13452" ht="12.75">
      <c r="O13452" s="62"/>
    </row>
    <row r="13453" ht="12.75">
      <c r="O13453" s="62"/>
    </row>
    <row r="13454" ht="12.75">
      <c r="O13454" s="62"/>
    </row>
    <row r="13455" ht="12.75">
      <c r="O13455" s="62"/>
    </row>
    <row r="13456" ht="12.75">
      <c r="O13456" s="62"/>
    </row>
    <row r="13457" ht="12.75">
      <c r="O13457" s="62"/>
    </row>
    <row r="13458" ht="12.75">
      <c r="O13458" s="62"/>
    </row>
    <row r="13459" ht="12.75">
      <c r="O13459" s="62"/>
    </row>
    <row r="13460" ht="12.75">
      <c r="O13460" s="62"/>
    </row>
    <row r="13461" ht="12.75">
      <c r="O13461" s="62"/>
    </row>
    <row r="13462" ht="12.75">
      <c r="O13462" s="62"/>
    </row>
    <row r="13463" ht="12.75">
      <c r="O13463" s="62"/>
    </row>
    <row r="13464" ht="12.75">
      <c r="O13464" s="62"/>
    </row>
    <row r="13465" ht="12.75">
      <c r="O13465" s="62"/>
    </row>
    <row r="13466" ht="12.75">
      <c r="O13466" s="62"/>
    </row>
    <row r="13467" ht="12.75">
      <c r="O13467" s="62"/>
    </row>
    <row r="13468" ht="12.75">
      <c r="O13468" s="62"/>
    </row>
    <row r="13469" ht="12.75">
      <c r="O13469" s="62"/>
    </row>
    <row r="13470" ht="12.75">
      <c r="O13470" s="62"/>
    </row>
    <row r="13471" ht="12.75">
      <c r="O13471" s="62"/>
    </row>
    <row r="13472" ht="12.75">
      <c r="O13472" s="62"/>
    </row>
    <row r="13473" ht="12.75">
      <c r="O13473" s="62"/>
    </row>
    <row r="13474" ht="12.75">
      <c r="O13474" s="62"/>
    </row>
    <row r="13475" ht="12.75">
      <c r="O13475" s="62"/>
    </row>
    <row r="13476" ht="12.75">
      <c r="O13476" s="62"/>
    </row>
    <row r="13477" ht="12.75">
      <c r="O13477" s="62"/>
    </row>
    <row r="13478" ht="12.75">
      <c r="O13478" s="62"/>
    </row>
    <row r="13479" ht="12.75">
      <c r="O13479" s="62"/>
    </row>
    <row r="13480" ht="12.75">
      <c r="O13480" s="62"/>
    </row>
    <row r="13481" ht="12.75">
      <c r="O13481" s="62"/>
    </row>
    <row r="13482" ht="12.75">
      <c r="O13482" s="62"/>
    </row>
    <row r="13483" ht="12.75">
      <c r="O13483" s="62"/>
    </row>
    <row r="13484" ht="12.75">
      <c r="O13484" s="62"/>
    </row>
    <row r="13485" ht="12.75">
      <c r="O13485" s="62"/>
    </row>
    <row r="13486" ht="12.75">
      <c r="O13486" s="62"/>
    </row>
    <row r="13487" ht="12.75">
      <c r="O13487" s="62"/>
    </row>
    <row r="13488" ht="12.75">
      <c r="O13488" s="62"/>
    </row>
    <row r="13489" ht="12.75">
      <c r="O13489" s="62"/>
    </row>
    <row r="13490" ht="12.75">
      <c r="O13490" s="62"/>
    </row>
    <row r="13491" ht="12.75">
      <c r="O13491" s="62"/>
    </row>
    <row r="13492" ht="12.75">
      <c r="O13492" s="62"/>
    </row>
    <row r="13493" ht="12.75">
      <c r="O13493" s="62"/>
    </row>
    <row r="13494" ht="12.75">
      <c r="O13494" s="62"/>
    </row>
    <row r="13495" ht="12.75">
      <c r="O13495" s="62"/>
    </row>
    <row r="13496" ht="12.75">
      <c r="O13496" s="62"/>
    </row>
    <row r="13497" ht="12.75">
      <c r="O13497" s="62"/>
    </row>
    <row r="13498" ht="12.75">
      <c r="O13498" s="62"/>
    </row>
    <row r="13499" ht="12.75">
      <c r="O13499" s="62"/>
    </row>
    <row r="13500" ht="12.75">
      <c r="O13500" s="62"/>
    </row>
    <row r="13501" ht="12.75">
      <c r="O13501" s="62"/>
    </row>
    <row r="13502" ht="12.75">
      <c r="O13502" s="62"/>
    </row>
    <row r="13503" ht="12.75">
      <c r="O13503" s="62"/>
    </row>
    <row r="13504" ht="12.75">
      <c r="O13504" s="62"/>
    </row>
    <row r="13505" ht="12.75">
      <c r="O13505" s="62"/>
    </row>
    <row r="13506" ht="12.75">
      <c r="O13506" s="62"/>
    </row>
    <row r="13507" ht="12.75">
      <c r="O13507" s="62"/>
    </row>
    <row r="13508" ht="12.75">
      <c r="O13508" s="62"/>
    </row>
    <row r="13509" ht="12.75">
      <c r="O13509" s="62"/>
    </row>
    <row r="13510" ht="12.75">
      <c r="O13510" s="62"/>
    </row>
    <row r="13511" ht="12.75">
      <c r="O13511" s="62"/>
    </row>
    <row r="13512" ht="12.75">
      <c r="O13512" s="62"/>
    </row>
    <row r="13513" ht="12.75">
      <c r="O13513" s="62"/>
    </row>
    <row r="13514" ht="12.75">
      <c r="O13514" s="62"/>
    </row>
    <row r="13515" ht="12.75">
      <c r="O13515" s="62"/>
    </row>
    <row r="13516" ht="12.75">
      <c r="O13516" s="62"/>
    </row>
    <row r="13517" ht="12.75">
      <c r="O13517" s="62"/>
    </row>
    <row r="13518" ht="12.75">
      <c r="O13518" s="62"/>
    </row>
    <row r="13519" ht="12.75">
      <c r="O13519" s="62"/>
    </row>
    <row r="13520" ht="12.75">
      <c r="O13520" s="62"/>
    </row>
    <row r="13521" ht="12.75">
      <c r="O13521" s="62"/>
    </row>
    <row r="13522" ht="12.75">
      <c r="O13522" s="62"/>
    </row>
    <row r="13523" ht="12.75">
      <c r="O13523" s="62"/>
    </row>
    <row r="13524" ht="12.75">
      <c r="O13524" s="62"/>
    </row>
    <row r="13525" ht="12.75">
      <c r="O13525" s="62"/>
    </row>
    <row r="13526" ht="12.75">
      <c r="O13526" s="62"/>
    </row>
    <row r="13527" ht="12.75">
      <c r="O13527" s="62"/>
    </row>
    <row r="13528" ht="12.75">
      <c r="O13528" s="62"/>
    </row>
    <row r="13529" ht="12.75">
      <c r="O13529" s="62"/>
    </row>
    <row r="13530" ht="12.75">
      <c r="O13530" s="62"/>
    </row>
    <row r="13531" ht="12.75">
      <c r="O13531" s="62"/>
    </row>
    <row r="13532" ht="12.75">
      <c r="O13532" s="62"/>
    </row>
    <row r="13533" ht="12.75">
      <c r="O13533" s="62"/>
    </row>
    <row r="13534" ht="12.75">
      <c r="O13534" s="62"/>
    </row>
    <row r="13535" ht="12.75">
      <c r="O13535" s="62"/>
    </row>
    <row r="13536" ht="12.75">
      <c r="O13536" s="62"/>
    </row>
    <row r="13537" ht="12.75">
      <c r="O13537" s="62"/>
    </row>
    <row r="13538" ht="12.75">
      <c r="O13538" s="62"/>
    </row>
    <row r="13539" ht="12.75">
      <c r="O13539" s="62"/>
    </row>
    <row r="13540" ht="12.75">
      <c r="O13540" s="62"/>
    </row>
    <row r="13541" ht="12.75">
      <c r="O13541" s="62"/>
    </row>
    <row r="13542" ht="12.75">
      <c r="O13542" s="62"/>
    </row>
    <row r="13543" ht="12.75">
      <c r="O13543" s="62"/>
    </row>
    <row r="13544" ht="12.75">
      <c r="O13544" s="62"/>
    </row>
    <row r="13545" ht="12.75">
      <c r="O13545" s="62"/>
    </row>
    <row r="13546" ht="12.75">
      <c r="O13546" s="62"/>
    </row>
    <row r="13547" ht="12.75">
      <c r="O13547" s="62"/>
    </row>
    <row r="13548" ht="12.75">
      <c r="O13548" s="62"/>
    </row>
    <row r="13549" ht="12.75">
      <c r="O13549" s="62"/>
    </row>
    <row r="13550" ht="12.75">
      <c r="O13550" s="62"/>
    </row>
    <row r="13551" ht="12.75">
      <c r="O13551" s="62"/>
    </row>
    <row r="13552" ht="12.75">
      <c r="O13552" s="62"/>
    </row>
    <row r="13553" ht="12.75">
      <c r="O13553" s="62"/>
    </row>
    <row r="13554" ht="12.75">
      <c r="O13554" s="62"/>
    </row>
    <row r="13555" ht="12.75">
      <c r="O13555" s="62"/>
    </row>
    <row r="13556" ht="12.75">
      <c r="O13556" s="62"/>
    </row>
    <row r="13557" ht="12.75">
      <c r="O13557" s="62"/>
    </row>
    <row r="13558" ht="12.75">
      <c r="O13558" s="62"/>
    </row>
    <row r="13559" ht="12.75">
      <c r="O13559" s="62"/>
    </row>
    <row r="13560" ht="12.75">
      <c r="O13560" s="62"/>
    </row>
    <row r="13561" ht="12.75">
      <c r="O13561" s="62"/>
    </row>
    <row r="13562" ht="12.75">
      <c r="O13562" s="62"/>
    </row>
    <row r="13563" ht="12.75">
      <c r="O13563" s="62"/>
    </row>
    <row r="13564" ht="12.75">
      <c r="O13564" s="62"/>
    </row>
    <row r="13565" ht="12.75">
      <c r="O13565" s="62"/>
    </row>
    <row r="13566" ht="12.75">
      <c r="O13566" s="62"/>
    </row>
    <row r="13567" ht="12.75">
      <c r="O13567" s="62"/>
    </row>
    <row r="13568" ht="12.75">
      <c r="O13568" s="62"/>
    </row>
    <row r="13569" ht="12.75">
      <c r="O13569" s="62"/>
    </row>
    <row r="13570" ht="12.75">
      <c r="O13570" s="62"/>
    </row>
    <row r="13571" ht="12.75">
      <c r="O13571" s="62"/>
    </row>
    <row r="13572" ht="12.75">
      <c r="O13572" s="62"/>
    </row>
    <row r="13573" ht="12.75">
      <c r="O13573" s="62"/>
    </row>
    <row r="13574" ht="12.75">
      <c r="O13574" s="62"/>
    </row>
    <row r="13575" ht="12.75">
      <c r="O13575" s="62"/>
    </row>
    <row r="13576" ht="12.75">
      <c r="O13576" s="62"/>
    </row>
    <row r="13577" ht="12.75">
      <c r="O13577" s="62"/>
    </row>
    <row r="13578" ht="12.75">
      <c r="O13578" s="62"/>
    </row>
    <row r="13579" ht="12.75">
      <c r="O13579" s="62"/>
    </row>
    <row r="13580" ht="12.75">
      <c r="O13580" s="62"/>
    </row>
    <row r="13581" ht="12.75">
      <c r="O13581" s="62"/>
    </row>
    <row r="13582" ht="12.75">
      <c r="O13582" s="62"/>
    </row>
    <row r="13583" ht="12.75">
      <c r="O13583" s="62"/>
    </row>
    <row r="13584" ht="12.75">
      <c r="O13584" s="62"/>
    </row>
    <row r="13585" ht="12.75">
      <c r="O13585" s="62"/>
    </row>
    <row r="13586" ht="12.75">
      <c r="O13586" s="62"/>
    </row>
    <row r="13587" ht="12.75">
      <c r="O13587" s="62"/>
    </row>
    <row r="13588" ht="12.75">
      <c r="O13588" s="62"/>
    </row>
    <row r="13589" ht="12.75">
      <c r="O13589" s="62"/>
    </row>
    <row r="13590" ht="12.75">
      <c r="O13590" s="62"/>
    </row>
    <row r="13591" ht="12.75">
      <c r="O13591" s="62"/>
    </row>
    <row r="13592" ht="12.75">
      <c r="O13592" s="62"/>
    </row>
    <row r="13593" ht="12.75">
      <c r="O13593" s="62"/>
    </row>
    <row r="13594" ht="12.75">
      <c r="O13594" s="62"/>
    </row>
    <row r="13595" ht="12.75">
      <c r="O13595" s="62"/>
    </row>
    <row r="13596" ht="12.75">
      <c r="O13596" s="62"/>
    </row>
    <row r="13597" ht="12.75">
      <c r="O13597" s="62"/>
    </row>
    <row r="13598" ht="12.75">
      <c r="O13598" s="62"/>
    </row>
    <row r="13599" ht="12.75">
      <c r="O13599" s="62"/>
    </row>
    <row r="13600" ht="12.75">
      <c r="O13600" s="62"/>
    </row>
    <row r="13601" ht="12.75">
      <c r="O13601" s="62"/>
    </row>
    <row r="13602" ht="12.75">
      <c r="O13602" s="62"/>
    </row>
    <row r="13603" ht="12.75">
      <c r="O13603" s="62"/>
    </row>
    <row r="13604" ht="12.75">
      <c r="O13604" s="62"/>
    </row>
    <row r="13605" ht="12.75">
      <c r="O13605" s="62"/>
    </row>
    <row r="13606" ht="12.75">
      <c r="O13606" s="62"/>
    </row>
    <row r="13607" ht="12.75">
      <c r="O13607" s="62"/>
    </row>
    <row r="13608" ht="12.75">
      <c r="O13608" s="62"/>
    </row>
    <row r="13609" ht="12.75">
      <c r="O13609" s="62"/>
    </row>
    <row r="13610" ht="12.75">
      <c r="O13610" s="62"/>
    </row>
    <row r="13611" ht="12.75">
      <c r="O13611" s="62"/>
    </row>
    <row r="13612" ht="12.75">
      <c r="O13612" s="62"/>
    </row>
    <row r="13613" ht="12.75">
      <c r="O13613" s="62"/>
    </row>
    <row r="13614" ht="12.75">
      <c r="O13614" s="62"/>
    </row>
    <row r="13615" ht="12.75">
      <c r="O13615" s="62"/>
    </row>
    <row r="13616" ht="12.75">
      <c r="O13616" s="62"/>
    </row>
    <row r="13617" ht="12.75">
      <c r="O13617" s="62"/>
    </row>
    <row r="13618" ht="12.75">
      <c r="O13618" s="62"/>
    </row>
    <row r="13619" ht="12.75">
      <c r="O13619" s="62"/>
    </row>
    <row r="13620" ht="12.75">
      <c r="O13620" s="62"/>
    </row>
    <row r="13621" ht="12.75">
      <c r="O13621" s="62"/>
    </row>
    <row r="13622" ht="12.75">
      <c r="O13622" s="62"/>
    </row>
    <row r="13623" ht="12.75">
      <c r="O13623" s="62"/>
    </row>
    <row r="13624" ht="12.75">
      <c r="O13624" s="62"/>
    </row>
    <row r="13625" ht="12.75">
      <c r="O13625" s="62"/>
    </row>
    <row r="13626" ht="12.75">
      <c r="O13626" s="62"/>
    </row>
    <row r="13627" ht="12.75">
      <c r="O13627" s="62"/>
    </row>
    <row r="13628" ht="12.75">
      <c r="O13628" s="62"/>
    </row>
    <row r="13629" ht="12.75">
      <c r="O13629" s="62"/>
    </row>
    <row r="13630" ht="12.75">
      <c r="O13630" s="62"/>
    </row>
    <row r="13631" ht="12.75">
      <c r="O13631" s="62"/>
    </row>
    <row r="13632" ht="12.75">
      <c r="O13632" s="62"/>
    </row>
    <row r="13633" ht="12.75">
      <c r="O13633" s="62"/>
    </row>
    <row r="13634" ht="12.75">
      <c r="O13634" s="62"/>
    </row>
    <row r="13635" ht="12.75">
      <c r="O13635" s="62"/>
    </row>
    <row r="13636" ht="12.75">
      <c r="O13636" s="62"/>
    </row>
    <row r="13637" ht="12.75">
      <c r="O13637" s="62"/>
    </row>
    <row r="13638" ht="12.75">
      <c r="O13638" s="62"/>
    </row>
    <row r="13639" ht="12.75">
      <c r="O13639" s="62"/>
    </row>
    <row r="13640" ht="12.75">
      <c r="O13640" s="62"/>
    </row>
    <row r="13641" ht="12.75">
      <c r="O13641" s="62"/>
    </row>
    <row r="13642" ht="12.75">
      <c r="O13642" s="62"/>
    </row>
    <row r="13643" ht="12.75">
      <c r="O13643" s="62"/>
    </row>
    <row r="13644" ht="12.75">
      <c r="O13644" s="62"/>
    </row>
    <row r="13645" ht="12.75">
      <c r="O13645" s="62"/>
    </row>
    <row r="13646" ht="12.75">
      <c r="O13646" s="62"/>
    </row>
    <row r="13647" ht="12.75">
      <c r="O13647" s="62"/>
    </row>
    <row r="13648" ht="12.75">
      <c r="O13648" s="62"/>
    </row>
    <row r="13649" ht="12.75">
      <c r="O13649" s="62"/>
    </row>
    <row r="13650" ht="12.75">
      <c r="O13650" s="62"/>
    </row>
    <row r="13651" ht="12.75">
      <c r="O13651" s="62"/>
    </row>
    <row r="13652" ht="12.75">
      <c r="O13652" s="62"/>
    </row>
    <row r="13653" ht="12.75">
      <c r="O13653" s="62"/>
    </row>
    <row r="13654" ht="12.75">
      <c r="O13654" s="62"/>
    </row>
    <row r="13655" ht="12.75">
      <c r="O13655" s="62"/>
    </row>
    <row r="13656" ht="12.75">
      <c r="O13656" s="62"/>
    </row>
    <row r="13657" ht="12.75">
      <c r="O13657" s="62"/>
    </row>
    <row r="13658" ht="12.75">
      <c r="O13658" s="62"/>
    </row>
    <row r="13659" ht="12.75">
      <c r="O13659" s="62"/>
    </row>
    <row r="13660" ht="12.75">
      <c r="O13660" s="62"/>
    </row>
    <row r="13661" ht="12.75">
      <c r="O13661" s="62"/>
    </row>
    <row r="13662" ht="12.75">
      <c r="O13662" s="62"/>
    </row>
    <row r="13663" ht="12.75">
      <c r="O13663" s="62"/>
    </row>
    <row r="13664" ht="12.75">
      <c r="O13664" s="62"/>
    </row>
    <row r="13665" ht="12.75">
      <c r="O13665" s="62"/>
    </row>
    <row r="13666" ht="12.75">
      <c r="O13666" s="62"/>
    </row>
    <row r="13667" ht="12.75">
      <c r="O13667" s="62"/>
    </row>
    <row r="13668" ht="12.75">
      <c r="O13668" s="62"/>
    </row>
    <row r="13669" ht="12.75">
      <c r="O13669" s="62"/>
    </row>
    <row r="13670" ht="12.75">
      <c r="O13670" s="62"/>
    </row>
    <row r="13671" ht="12.75">
      <c r="O13671" s="62"/>
    </row>
    <row r="13672" ht="12.75">
      <c r="O13672" s="62"/>
    </row>
    <row r="13673" ht="12.75">
      <c r="O13673" s="62"/>
    </row>
    <row r="13674" ht="12.75">
      <c r="O13674" s="62"/>
    </row>
    <row r="13675" ht="12.75">
      <c r="O13675" s="62"/>
    </row>
    <row r="13676" ht="12.75">
      <c r="O13676" s="62"/>
    </row>
    <row r="13677" ht="12.75">
      <c r="O13677" s="62"/>
    </row>
    <row r="13678" ht="12.75">
      <c r="O13678" s="62"/>
    </row>
    <row r="13679" ht="12.75">
      <c r="O13679" s="62"/>
    </row>
    <row r="13680" ht="12.75">
      <c r="O13680" s="62"/>
    </row>
    <row r="13681" ht="12.75">
      <c r="O13681" s="62"/>
    </row>
    <row r="13682" ht="12.75">
      <c r="O13682" s="62"/>
    </row>
    <row r="13683" ht="12.75">
      <c r="O13683" s="62"/>
    </row>
    <row r="13684" ht="12.75">
      <c r="O13684" s="62"/>
    </row>
    <row r="13685" ht="12.75">
      <c r="O13685" s="62"/>
    </row>
    <row r="13686" ht="12.75">
      <c r="O13686" s="62"/>
    </row>
    <row r="13687" ht="12.75">
      <c r="O13687" s="62"/>
    </row>
    <row r="13688" ht="12.75">
      <c r="O13688" s="62"/>
    </row>
    <row r="13689" ht="12.75">
      <c r="O13689" s="62"/>
    </row>
    <row r="13690" ht="12.75">
      <c r="O13690" s="62"/>
    </row>
    <row r="13691" ht="12.75">
      <c r="O13691" s="62"/>
    </row>
    <row r="13692" ht="12.75">
      <c r="O13692" s="62"/>
    </row>
    <row r="13693" ht="12.75">
      <c r="O13693" s="62"/>
    </row>
    <row r="13694" ht="12.75">
      <c r="O13694" s="62"/>
    </row>
    <row r="13695" ht="12.75">
      <c r="O13695" s="62"/>
    </row>
    <row r="13696" ht="12.75">
      <c r="O13696" s="62"/>
    </row>
    <row r="13697" ht="12.75">
      <c r="O13697" s="62"/>
    </row>
    <row r="13698" ht="12.75">
      <c r="O13698" s="62"/>
    </row>
    <row r="13699" ht="12.75">
      <c r="O13699" s="62"/>
    </row>
    <row r="13700" ht="12.75">
      <c r="O13700" s="62"/>
    </row>
    <row r="13701" ht="12.75">
      <c r="O13701" s="62"/>
    </row>
    <row r="13702" ht="12.75">
      <c r="O13702" s="62"/>
    </row>
    <row r="13703" ht="12.75">
      <c r="O13703" s="62"/>
    </row>
    <row r="13704" ht="12.75">
      <c r="O13704" s="62"/>
    </row>
    <row r="13705" ht="12.75">
      <c r="O13705" s="62"/>
    </row>
    <row r="13706" ht="12.75">
      <c r="O13706" s="62"/>
    </row>
    <row r="13707" ht="12.75">
      <c r="O13707" s="62"/>
    </row>
    <row r="13708" ht="12.75">
      <c r="O13708" s="62"/>
    </row>
    <row r="13709" ht="12.75">
      <c r="O13709" s="62"/>
    </row>
    <row r="13710" ht="12.75">
      <c r="O13710" s="62"/>
    </row>
    <row r="13711" ht="12.75">
      <c r="O13711" s="62"/>
    </row>
    <row r="13712" ht="12.75">
      <c r="O13712" s="62"/>
    </row>
    <row r="13713" ht="12.75">
      <c r="O13713" s="62"/>
    </row>
    <row r="13714" ht="12.75">
      <c r="O13714" s="62"/>
    </row>
    <row r="13715" ht="12.75">
      <c r="O13715" s="62"/>
    </row>
    <row r="13716" ht="12.75">
      <c r="O13716" s="62"/>
    </row>
    <row r="13717" ht="12.75">
      <c r="O13717" s="62"/>
    </row>
    <row r="13718" ht="12.75">
      <c r="O13718" s="62"/>
    </row>
    <row r="13719" ht="12.75">
      <c r="O13719" s="62"/>
    </row>
    <row r="13720" ht="12.75">
      <c r="O13720" s="62"/>
    </row>
    <row r="13721" ht="12.75">
      <c r="O13721" s="62"/>
    </row>
    <row r="13722" ht="12.75">
      <c r="O13722" s="62"/>
    </row>
    <row r="13723" ht="12.75">
      <c r="O13723" s="62"/>
    </row>
    <row r="13724" ht="12.75">
      <c r="O13724" s="62"/>
    </row>
    <row r="13725" ht="12.75">
      <c r="O13725" s="62"/>
    </row>
    <row r="13726" ht="12.75">
      <c r="O13726" s="62"/>
    </row>
    <row r="13727" ht="12.75">
      <c r="O13727" s="62"/>
    </row>
    <row r="13728" ht="12.75">
      <c r="O13728" s="62"/>
    </row>
    <row r="13729" ht="12.75">
      <c r="O13729" s="62"/>
    </row>
    <row r="13730" ht="12.75">
      <c r="O13730" s="62"/>
    </row>
    <row r="13731" ht="12.75">
      <c r="O13731" s="62"/>
    </row>
    <row r="13732" ht="12.75">
      <c r="O13732" s="62"/>
    </row>
    <row r="13733" ht="12.75">
      <c r="O13733" s="62"/>
    </row>
    <row r="13734" ht="12.75">
      <c r="O13734" s="62"/>
    </row>
    <row r="13735" ht="12.75">
      <c r="O13735" s="62"/>
    </row>
    <row r="13736" ht="12.75">
      <c r="O13736" s="62"/>
    </row>
    <row r="13737" ht="12.75">
      <c r="O13737" s="62"/>
    </row>
    <row r="13738" ht="12.75">
      <c r="O13738" s="62"/>
    </row>
    <row r="13739" ht="12.75">
      <c r="O13739" s="62"/>
    </row>
    <row r="13740" ht="12.75">
      <c r="O13740" s="62"/>
    </row>
    <row r="13741" ht="12.75">
      <c r="O13741" s="62"/>
    </row>
    <row r="13742" ht="12.75">
      <c r="O13742" s="62"/>
    </row>
    <row r="13743" ht="12.75">
      <c r="O13743" s="62"/>
    </row>
    <row r="13744" ht="12.75">
      <c r="O13744" s="62"/>
    </row>
    <row r="13745" ht="12.75">
      <c r="O13745" s="62"/>
    </row>
    <row r="13746" ht="12.75">
      <c r="O13746" s="62"/>
    </row>
    <row r="13747" ht="12.75">
      <c r="O13747" s="62"/>
    </row>
    <row r="13748" ht="12.75">
      <c r="O13748" s="62"/>
    </row>
    <row r="13749" ht="12.75">
      <c r="O13749" s="62"/>
    </row>
    <row r="13750" ht="12.75">
      <c r="O13750" s="62"/>
    </row>
    <row r="13751" ht="12.75">
      <c r="O13751" s="62"/>
    </row>
    <row r="13752" ht="12.75">
      <c r="O13752" s="62"/>
    </row>
    <row r="13753" ht="12.75">
      <c r="O13753" s="62"/>
    </row>
    <row r="13754" ht="12.75">
      <c r="O13754" s="62"/>
    </row>
    <row r="13755" ht="12.75">
      <c r="O13755" s="62"/>
    </row>
    <row r="13756" ht="12.75">
      <c r="O13756" s="62"/>
    </row>
    <row r="13757" ht="12.75">
      <c r="O13757" s="62"/>
    </row>
    <row r="13758" ht="12.75">
      <c r="O13758" s="62"/>
    </row>
    <row r="13759" ht="12.75">
      <c r="O13759" s="62"/>
    </row>
    <row r="13760" ht="12.75">
      <c r="O13760" s="62"/>
    </row>
    <row r="13761" ht="12.75">
      <c r="O13761" s="62"/>
    </row>
    <row r="13762" ht="12.75">
      <c r="O13762" s="62"/>
    </row>
    <row r="13763" ht="12.75">
      <c r="O13763" s="62"/>
    </row>
    <row r="13764" ht="12.75">
      <c r="O13764" s="62"/>
    </row>
    <row r="13765" ht="12.75">
      <c r="O13765" s="62"/>
    </row>
    <row r="13766" ht="12.75">
      <c r="O13766" s="62"/>
    </row>
    <row r="13767" ht="12.75">
      <c r="O13767" s="62"/>
    </row>
    <row r="13768" ht="12.75">
      <c r="O13768" s="62"/>
    </row>
    <row r="13769" ht="12.75">
      <c r="O13769" s="62"/>
    </row>
    <row r="13770" ht="12.75">
      <c r="O13770" s="62"/>
    </row>
    <row r="13771" ht="12.75">
      <c r="O13771" s="62"/>
    </row>
    <row r="13772" ht="12.75">
      <c r="O13772" s="62"/>
    </row>
    <row r="13773" ht="12.75">
      <c r="O13773" s="62"/>
    </row>
    <row r="13774" ht="12.75">
      <c r="O13774" s="62"/>
    </row>
    <row r="13775" ht="12.75">
      <c r="O13775" s="62"/>
    </row>
    <row r="13776" ht="12.75">
      <c r="O13776" s="62"/>
    </row>
    <row r="13777" ht="12.75">
      <c r="O13777" s="62"/>
    </row>
    <row r="13778" ht="12.75">
      <c r="O13778" s="62"/>
    </row>
    <row r="13779" ht="12.75">
      <c r="O13779" s="62"/>
    </row>
    <row r="13780" ht="12.75">
      <c r="O13780" s="62"/>
    </row>
    <row r="13781" ht="12.75">
      <c r="O13781" s="62"/>
    </row>
    <row r="13782" ht="12.75">
      <c r="O13782" s="62"/>
    </row>
    <row r="13783" ht="12.75">
      <c r="O13783" s="62"/>
    </row>
    <row r="13784" ht="12.75">
      <c r="O13784" s="62"/>
    </row>
    <row r="13785" ht="12.75">
      <c r="O13785" s="62"/>
    </row>
    <row r="13786" ht="12.75">
      <c r="O13786" s="62"/>
    </row>
    <row r="13787" ht="12.75">
      <c r="O13787" s="62"/>
    </row>
    <row r="13788" ht="12.75">
      <c r="O13788" s="62"/>
    </row>
    <row r="13789" ht="12.75">
      <c r="O13789" s="62"/>
    </row>
    <row r="13790" ht="12.75">
      <c r="O13790" s="62"/>
    </row>
    <row r="13791" ht="12.75">
      <c r="O13791" s="62"/>
    </row>
    <row r="13792" ht="12.75">
      <c r="O13792" s="62"/>
    </row>
    <row r="13793" ht="12.75">
      <c r="O13793" s="62"/>
    </row>
    <row r="13794" ht="12.75">
      <c r="O13794" s="62"/>
    </row>
    <row r="13795" ht="12.75">
      <c r="O13795" s="62"/>
    </row>
    <row r="13796" ht="12.75">
      <c r="O13796" s="62"/>
    </row>
    <row r="13797" ht="12.75">
      <c r="O13797" s="62"/>
    </row>
    <row r="13798" ht="12.75">
      <c r="O13798" s="62"/>
    </row>
    <row r="13799" ht="12.75">
      <c r="O13799" s="62"/>
    </row>
    <row r="13800" ht="12.75">
      <c r="O13800" s="62"/>
    </row>
    <row r="13801" ht="12.75">
      <c r="O13801" s="62"/>
    </row>
    <row r="13802" ht="12.75">
      <c r="O13802" s="62"/>
    </row>
    <row r="13803" ht="12.75">
      <c r="O13803" s="62"/>
    </row>
    <row r="13804" ht="12.75">
      <c r="O13804" s="62"/>
    </row>
    <row r="13805" ht="12.75">
      <c r="O13805" s="62"/>
    </row>
    <row r="13806" ht="12.75">
      <c r="O13806" s="62"/>
    </row>
    <row r="13807" ht="12.75">
      <c r="O13807" s="62"/>
    </row>
    <row r="13808" ht="12.75">
      <c r="O13808" s="62"/>
    </row>
    <row r="13809" ht="12.75">
      <c r="O13809" s="62"/>
    </row>
    <row r="13810" ht="12.75">
      <c r="O13810" s="62"/>
    </row>
    <row r="13811" ht="12.75">
      <c r="O13811" s="62"/>
    </row>
    <row r="13812" ht="12.75">
      <c r="O13812" s="62"/>
    </row>
    <row r="13813" ht="12.75">
      <c r="O13813" s="62"/>
    </row>
    <row r="13814" ht="12.75">
      <c r="O13814" s="62"/>
    </row>
    <row r="13815" ht="12.75">
      <c r="O13815" s="62"/>
    </row>
    <row r="13816" ht="12.75">
      <c r="O13816" s="62"/>
    </row>
    <row r="13817" ht="12.75">
      <c r="O13817" s="62"/>
    </row>
    <row r="13818" ht="12.75">
      <c r="O13818" s="62"/>
    </row>
    <row r="13819" ht="12.75">
      <c r="O13819" s="62"/>
    </row>
    <row r="13820" ht="12.75">
      <c r="O13820" s="62"/>
    </row>
    <row r="13821" ht="12.75">
      <c r="O13821" s="62"/>
    </row>
    <row r="13822" ht="12.75">
      <c r="O13822" s="62"/>
    </row>
    <row r="13823" ht="12.75">
      <c r="O13823" s="62"/>
    </row>
    <row r="13824" ht="12.75">
      <c r="O13824" s="62"/>
    </row>
    <row r="13825" ht="12.75">
      <c r="O13825" s="62"/>
    </row>
    <row r="13826" ht="12.75">
      <c r="O13826" s="62"/>
    </row>
    <row r="13827" ht="12.75">
      <c r="O13827" s="62"/>
    </row>
    <row r="13828" ht="12.75">
      <c r="O13828" s="62"/>
    </row>
    <row r="13829" ht="12.75">
      <c r="O13829" s="62"/>
    </row>
    <row r="13830" ht="12.75">
      <c r="O13830" s="62"/>
    </row>
    <row r="13831" ht="12.75">
      <c r="O13831" s="62"/>
    </row>
    <row r="13832" ht="12.75">
      <c r="O13832" s="62"/>
    </row>
    <row r="13833" ht="12.75">
      <c r="O13833" s="62"/>
    </row>
    <row r="13834" ht="12.75">
      <c r="O13834" s="62"/>
    </row>
    <row r="13835" ht="12.75">
      <c r="O13835" s="62"/>
    </row>
    <row r="13836" ht="12.75">
      <c r="O13836" s="62"/>
    </row>
    <row r="13837" ht="12.75">
      <c r="O13837" s="62"/>
    </row>
    <row r="13838" ht="12.75">
      <c r="O13838" s="62"/>
    </row>
    <row r="13839" ht="12.75">
      <c r="O13839" s="62"/>
    </row>
    <row r="13840" ht="12.75">
      <c r="O13840" s="62"/>
    </row>
    <row r="13841" ht="12.75">
      <c r="O13841" s="62"/>
    </row>
    <row r="13842" ht="12.75">
      <c r="O13842" s="62"/>
    </row>
    <row r="13843" ht="12.75">
      <c r="O13843" s="62"/>
    </row>
    <row r="13844" ht="12.75">
      <c r="O13844" s="62"/>
    </row>
    <row r="13845" ht="12.75">
      <c r="O13845" s="62"/>
    </row>
    <row r="13846" ht="12.75">
      <c r="O13846" s="62"/>
    </row>
    <row r="13847" ht="12.75">
      <c r="O13847" s="62"/>
    </row>
    <row r="13848" ht="12.75">
      <c r="O13848" s="62"/>
    </row>
    <row r="13849" ht="12.75">
      <c r="O13849" s="62"/>
    </row>
    <row r="13850" ht="12.75">
      <c r="O13850" s="62"/>
    </row>
    <row r="13851" ht="12.75">
      <c r="O13851" s="62"/>
    </row>
    <row r="13852" ht="12.75">
      <c r="O13852" s="62"/>
    </row>
    <row r="13853" ht="12.75">
      <c r="O13853" s="62"/>
    </row>
    <row r="13854" ht="12.75">
      <c r="O13854" s="62"/>
    </row>
    <row r="13855" ht="12.75">
      <c r="O13855" s="62"/>
    </row>
    <row r="13856" ht="12.75">
      <c r="O13856" s="62"/>
    </row>
    <row r="13857" ht="12.75">
      <c r="O13857" s="62"/>
    </row>
    <row r="13858" ht="12.75">
      <c r="O13858" s="62"/>
    </row>
    <row r="13859" ht="12.75">
      <c r="O13859" s="62"/>
    </row>
    <row r="13860" ht="12.75">
      <c r="O13860" s="62"/>
    </row>
    <row r="13861" ht="12.75">
      <c r="O13861" s="62"/>
    </row>
    <row r="13862" ht="12.75">
      <c r="O13862" s="62"/>
    </row>
    <row r="13863" ht="12.75">
      <c r="O13863" s="62"/>
    </row>
    <row r="13864" ht="12.75">
      <c r="O13864" s="62"/>
    </row>
    <row r="13865" ht="12.75">
      <c r="O13865" s="62"/>
    </row>
    <row r="13866" ht="12.75">
      <c r="O13866" s="62"/>
    </row>
    <row r="13867" ht="12.75">
      <c r="O13867" s="62"/>
    </row>
    <row r="13868" ht="12.75">
      <c r="O13868" s="62"/>
    </row>
    <row r="13869" ht="12.75">
      <c r="O13869" s="62"/>
    </row>
    <row r="13870" ht="12.75">
      <c r="O13870" s="62"/>
    </row>
    <row r="13871" ht="12.75">
      <c r="O13871" s="62"/>
    </row>
    <row r="13872" ht="12.75">
      <c r="O13872" s="62"/>
    </row>
    <row r="13873" ht="12.75">
      <c r="O13873" s="62"/>
    </row>
    <row r="13874" ht="12.75">
      <c r="O13874" s="62"/>
    </row>
    <row r="13875" ht="12.75">
      <c r="O13875" s="62"/>
    </row>
    <row r="13876" ht="12.75">
      <c r="O13876" s="62"/>
    </row>
    <row r="13877" ht="12.75">
      <c r="O13877" s="62"/>
    </row>
    <row r="13878" ht="12.75">
      <c r="O13878" s="62"/>
    </row>
    <row r="13879" ht="12.75">
      <c r="O13879" s="62"/>
    </row>
    <row r="13880" ht="12.75">
      <c r="O13880" s="62"/>
    </row>
    <row r="13881" ht="12.75">
      <c r="O13881" s="62"/>
    </row>
    <row r="13882" ht="12.75">
      <c r="O13882" s="62"/>
    </row>
    <row r="13883" ht="12.75">
      <c r="O13883" s="62"/>
    </row>
    <row r="13884" ht="12.75">
      <c r="O13884" s="62"/>
    </row>
    <row r="13885" ht="12.75">
      <c r="O13885" s="62"/>
    </row>
    <row r="13886" ht="12.75">
      <c r="O13886" s="62"/>
    </row>
    <row r="13887" ht="12.75">
      <c r="O13887" s="62"/>
    </row>
    <row r="13888" ht="12.75">
      <c r="O13888" s="62"/>
    </row>
    <row r="13889" ht="12.75">
      <c r="O13889" s="62"/>
    </row>
    <row r="13890" ht="12.75">
      <c r="O13890" s="62"/>
    </row>
    <row r="13891" ht="12.75">
      <c r="O13891" s="62"/>
    </row>
    <row r="13892" ht="12.75">
      <c r="O13892" s="62"/>
    </row>
    <row r="13893" ht="12.75">
      <c r="O13893" s="62"/>
    </row>
    <row r="13894" ht="12.75">
      <c r="O13894" s="62"/>
    </row>
    <row r="13895" ht="12.75">
      <c r="O13895" s="62"/>
    </row>
    <row r="13896" ht="12.75">
      <c r="O13896" s="62"/>
    </row>
    <row r="13897" ht="12.75">
      <c r="O13897" s="62"/>
    </row>
    <row r="13898" ht="12.75">
      <c r="O13898" s="62"/>
    </row>
    <row r="13899" ht="12.75">
      <c r="O13899" s="62"/>
    </row>
    <row r="13900" ht="12.75">
      <c r="O13900" s="62"/>
    </row>
    <row r="13901" ht="12.75">
      <c r="O13901" s="62"/>
    </row>
    <row r="13902" ht="12.75">
      <c r="O13902" s="62"/>
    </row>
    <row r="13903" ht="12.75">
      <c r="O13903" s="62"/>
    </row>
    <row r="13904" ht="12.75">
      <c r="O13904" s="62"/>
    </row>
    <row r="13905" ht="12.75">
      <c r="O13905" s="62"/>
    </row>
    <row r="13906" ht="12.75">
      <c r="O13906" s="62"/>
    </row>
    <row r="13907" ht="12.75">
      <c r="O13907" s="62"/>
    </row>
    <row r="13908" ht="12.75">
      <c r="O13908" s="62"/>
    </row>
    <row r="13909" ht="12.75">
      <c r="O13909" s="62"/>
    </row>
    <row r="13910" ht="12.75">
      <c r="O13910" s="62"/>
    </row>
    <row r="13911" ht="12.75">
      <c r="O13911" s="62"/>
    </row>
    <row r="13912" ht="12.75">
      <c r="O13912" s="62"/>
    </row>
    <row r="13913" ht="12.75">
      <c r="O13913" s="62"/>
    </row>
    <row r="13914" ht="12.75">
      <c r="O13914" s="62"/>
    </row>
    <row r="13915" ht="12.75">
      <c r="O13915" s="62"/>
    </row>
    <row r="13916" ht="12.75">
      <c r="O13916" s="62"/>
    </row>
    <row r="13917" ht="12.75">
      <c r="O13917" s="62"/>
    </row>
    <row r="13918" ht="12.75">
      <c r="O13918" s="62"/>
    </row>
    <row r="13919" ht="12.75">
      <c r="O13919" s="62"/>
    </row>
    <row r="13920" ht="12.75">
      <c r="O13920" s="62"/>
    </row>
    <row r="13921" ht="12.75">
      <c r="O13921" s="62"/>
    </row>
    <row r="13922" ht="12.75">
      <c r="O13922" s="62"/>
    </row>
    <row r="13923" ht="12.75">
      <c r="O13923" s="62"/>
    </row>
    <row r="13924" ht="12.75">
      <c r="O13924" s="62"/>
    </row>
    <row r="13925" ht="12.75">
      <c r="O13925" s="62"/>
    </row>
    <row r="13926" ht="12.75">
      <c r="O13926" s="62"/>
    </row>
    <row r="13927" ht="12.75">
      <c r="O13927" s="62"/>
    </row>
    <row r="13928" ht="12.75">
      <c r="O13928" s="62"/>
    </row>
    <row r="13929" ht="12.75">
      <c r="O13929" s="62"/>
    </row>
    <row r="13930" ht="12.75">
      <c r="O13930" s="62"/>
    </row>
    <row r="13931" ht="12.75">
      <c r="O13931" s="62"/>
    </row>
    <row r="13932" ht="12.75">
      <c r="O13932" s="62"/>
    </row>
    <row r="13933" ht="12.75">
      <c r="O13933" s="62"/>
    </row>
    <row r="13934" ht="12.75">
      <c r="O13934" s="62"/>
    </row>
    <row r="13935" ht="12.75">
      <c r="O13935" s="62"/>
    </row>
    <row r="13936" ht="12.75">
      <c r="O13936" s="62"/>
    </row>
    <row r="13937" ht="12.75">
      <c r="O13937" s="62"/>
    </row>
    <row r="13938" ht="12.75">
      <c r="O13938" s="62"/>
    </row>
    <row r="13939" ht="12.75">
      <c r="O13939" s="62"/>
    </row>
    <row r="13940" ht="12.75">
      <c r="O13940" s="62"/>
    </row>
    <row r="13941" ht="12.75">
      <c r="O13941" s="62"/>
    </row>
    <row r="13942" ht="12.75">
      <c r="O13942" s="62"/>
    </row>
    <row r="13943" ht="12.75">
      <c r="O13943" s="62"/>
    </row>
    <row r="13944" ht="12.75">
      <c r="O13944" s="62"/>
    </row>
    <row r="13945" ht="12.75">
      <c r="O13945" s="62"/>
    </row>
    <row r="13946" ht="12.75">
      <c r="O13946" s="62"/>
    </row>
    <row r="13947" ht="12.75">
      <c r="O13947" s="62"/>
    </row>
    <row r="13948" ht="12.75">
      <c r="O13948" s="62"/>
    </row>
    <row r="13949" ht="12.75">
      <c r="O13949" s="62"/>
    </row>
    <row r="13950" ht="12.75">
      <c r="O13950" s="62"/>
    </row>
    <row r="13951" ht="12.75">
      <c r="O13951" s="62"/>
    </row>
    <row r="13952" ht="12.75">
      <c r="O13952" s="62"/>
    </row>
    <row r="13953" ht="12.75">
      <c r="O13953" s="62"/>
    </row>
    <row r="13954" ht="12.75">
      <c r="O13954" s="62"/>
    </row>
    <row r="13955" ht="12.75">
      <c r="O13955" s="62"/>
    </row>
    <row r="13956" ht="12.75">
      <c r="O13956" s="62"/>
    </row>
    <row r="13957" ht="12.75">
      <c r="O13957" s="62"/>
    </row>
    <row r="13958" ht="12.75">
      <c r="O13958" s="62"/>
    </row>
    <row r="13959" ht="12.75">
      <c r="O13959" s="62"/>
    </row>
    <row r="13960" ht="12.75">
      <c r="O13960" s="62"/>
    </row>
    <row r="13961" ht="12.75">
      <c r="O13961" s="62"/>
    </row>
    <row r="13962" ht="12.75">
      <c r="O13962" s="62"/>
    </row>
    <row r="13963" ht="12.75">
      <c r="O13963" s="62"/>
    </row>
    <row r="13964" ht="12.75">
      <c r="O13964" s="62"/>
    </row>
    <row r="13965" ht="12.75">
      <c r="O13965" s="62"/>
    </row>
    <row r="13966" ht="12.75">
      <c r="O13966" s="62"/>
    </row>
    <row r="13967" ht="12.75">
      <c r="O13967" s="62"/>
    </row>
    <row r="13968" ht="12.75">
      <c r="O13968" s="62"/>
    </row>
    <row r="13969" ht="12.75">
      <c r="O13969" s="62"/>
    </row>
    <row r="13970" ht="12.75">
      <c r="O13970" s="62"/>
    </row>
    <row r="13971" ht="12.75">
      <c r="O13971" s="62"/>
    </row>
    <row r="13972" ht="12.75">
      <c r="O13972" s="62"/>
    </row>
    <row r="13973" ht="12.75">
      <c r="O13973" s="62"/>
    </row>
    <row r="13974" ht="12.75">
      <c r="O13974" s="62"/>
    </row>
    <row r="13975" ht="12.75">
      <c r="O13975" s="62"/>
    </row>
    <row r="13976" ht="12.75">
      <c r="O13976" s="62"/>
    </row>
    <row r="13977" ht="12.75">
      <c r="O13977" s="62"/>
    </row>
    <row r="13978" ht="12.75">
      <c r="O13978" s="62"/>
    </row>
    <row r="13979" ht="12.75">
      <c r="O13979" s="62"/>
    </row>
    <row r="13980" ht="12.75">
      <c r="O13980" s="62"/>
    </row>
    <row r="13981" ht="12.75">
      <c r="O13981" s="62"/>
    </row>
    <row r="13982" ht="12.75">
      <c r="O13982" s="62"/>
    </row>
    <row r="13983" ht="12.75">
      <c r="O13983" s="62"/>
    </row>
    <row r="13984" ht="12.75">
      <c r="O13984" s="62"/>
    </row>
    <row r="13985" ht="12.75">
      <c r="O13985" s="62"/>
    </row>
    <row r="13986" ht="12.75">
      <c r="O13986" s="62"/>
    </row>
    <row r="13987" ht="12.75">
      <c r="O13987" s="62"/>
    </row>
    <row r="13988" ht="12.75">
      <c r="O13988" s="62"/>
    </row>
    <row r="13989" ht="12.75">
      <c r="O13989" s="62"/>
    </row>
    <row r="13990" ht="12.75">
      <c r="O13990" s="62"/>
    </row>
    <row r="13991" ht="12.75">
      <c r="O13991" s="62"/>
    </row>
    <row r="13992" ht="12.75">
      <c r="O13992" s="62"/>
    </row>
    <row r="13993" ht="12.75">
      <c r="O13993" s="62"/>
    </row>
    <row r="13994" ht="12.75">
      <c r="O13994" s="62"/>
    </row>
    <row r="13995" ht="12.75">
      <c r="O13995" s="62"/>
    </row>
    <row r="13996" ht="12.75">
      <c r="O13996" s="62"/>
    </row>
    <row r="13997" ht="12.75">
      <c r="O13997" s="62"/>
    </row>
    <row r="13998" ht="12.75">
      <c r="O13998" s="62"/>
    </row>
    <row r="13999" ht="12.75">
      <c r="O13999" s="62"/>
    </row>
    <row r="14000" ht="12.75">
      <c r="O14000" s="62"/>
    </row>
    <row r="14001" ht="12.75">
      <c r="O14001" s="62"/>
    </row>
    <row r="14002" ht="12.75">
      <c r="O14002" s="62"/>
    </row>
    <row r="14003" ht="12.75">
      <c r="O14003" s="62"/>
    </row>
    <row r="14004" ht="12.75">
      <c r="O14004" s="62"/>
    </row>
    <row r="14005" ht="12.75">
      <c r="O14005" s="62"/>
    </row>
    <row r="14006" ht="12.75">
      <c r="O14006" s="62"/>
    </row>
    <row r="14007" ht="12.75">
      <c r="O14007" s="62"/>
    </row>
    <row r="14008" ht="12.75">
      <c r="O14008" s="62"/>
    </row>
    <row r="14009" ht="12.75">
      <c r="O14009" s="62"/>
    </row>
    <row r="14010" ht="12.75">
      <c r="O14010" s="62"/>
    </row>
    <row r="14011" ht="12.75">
      <c r="O14011" s="62"/>
    </row>
    <row r="14012" ht="12.75">
      <c r="O14012" s="62"/>
    </row>
    <row r="14013" ht="12.75">
      <c r="O14013" s="62"/>
    </row>
    <row r="14014" ht="12.75">
      <c r="O14014" s="62"/>
    </row>
    <row r="14015" ht="12.75">
      <c r="O14015" s="62"/>
    </row>
    <row r="14016" ht="12.75">
      <c r="O14016" s="62"/>
    </row>
    <row r="14017" ht="12.75">
      <c r="O14017" s="62"/>
    </row>
    <row r="14018" ht="12.75">
      <c r="O14018" s="62"/>
    </row>
    <row r="14019" ht="12.75">
      <c r="O14019" s="62"/>
    </row>
    <row r="14020" ht="12.75">
      <c r="O14020" s="62"/>
    </row>
    <row r="14021" ht="12.75">
      <c r="O14021" s="62"/>
    </row>
    <row r="14022" ht="12.75">
      <c r="O14022" s="62"/>
    </row>
    <row r="14023" ht="12.75">
      <c r="O14023" s="62"/>
    </row>
    <row r="14024" ht="12.75">
      <c r="O14024" s="62"/>
    </row>
    <row r="14025" ht="12.75">
      <c r="O14025" s="62"/>
    </row>
    <row r="14026" ht="12.75">
      <c r="O14026" s="62"/>
    </row>
    <row r="14027" ht="12.75">
      <c r="O14027" s="62"/>
    </row>
    <row r="14028" ht="12.75">
      <c r="O14028" s="62"/>
    </row>
    <row r="14029" ht="12.75">
      <c r="O14029" s="62"/>
    </row>
    <row r="14030" ht="12.75">
      <c r="O14030" s="62"/>
    </row>
    <row r="14031" ht="12.75">
      <c r="O14031" s="62"/>
    </row>
    <row r="14032" ht="12.75">
      <c r="O14032" s="62"/>
    </row>
    <row r="14033" ht="12.75">
      <c r="O14033" s="62"/>
    </row>
    <row r="14034" ht="12.75">
      <c r="O14034" s="62"/>
    </row>
    <row r="14035" ht="12.75">
      <c r="O14035" s="62"/>
    </row>
    <row r="14036" ht="12.75">
      <c r="O14036" s="62"/>
    </row>
    <row r="14037" ht="12.75">
      <c r="O14037" s="62"/>
    </row>
    <row r="14038" ht="12.75">
      <c r="O14038" s="62"/>
    </row>
    <row r="14039" ht="12.75">
      <c r="O14039" s="62"/>
    </row>
    <row r="14040" ht="12.75">
      <c r="O14040" s="62"/>
    </row>
    <row r="14041" ht="12.75">
      <c r="O14041" s="62"/>
    </row>
    <row r="14042" ht="12.75">
      <c r="O14042" s="62"/>
    </row>
    <row r="14043" ht="12.75">
      <c r="O14043" s="62"/>
    </row>
    <row r="14044" ht="12.75">
      <c r="O14044" s="62"/>
    </row>
    <row r="14045" ht="12.75">
      <c r="O14045" s="62"/>
    </row>
    <row r="14046" ht="12.75">
      <c r="O14046" s="62"/>
    </row>
    <row r="14047" ht="12.75">
      <c r="O14047" s="62"/>
    </row>
    <row r="14048" ht="12.75">
      <c r="O14048" s="62"/>
    </row>
    <row r="14049" ht="12.75">
      <c r="O14049" s="62"/>
    </row>
    <row r="14050" ht="12.75">
      <c r="O14050" s="62"/>
    </row>
    <row r="14051" ht="12.75">
      <c r="O14051" s="62"/>
    </row>
    <row r="14052" ht="12.75">
      <c r="O14052" s="62"/>
    </row>
    <row r="14053" ht="12.75">
      <c r="O14053" s="62"/>
    </row>
    <row r="14054" ht="12.75">
      <c r="O14054" s="62"/>
    </row>
    <row r="14055" ht="12.75">
      <c r="O14055" s="62"/>
    </row>
    <row r="14056" ht="12.75">
      <c r="O14056" s="62"/>
    </row>
    <row r="14057" ht="12.75">
      <c r="O14057" s="62"/>
    </row>
    <row r="14058" ht="12.75">
      <c r="O14058" s="62"/>
    </row>
    <row r="14059" ht="12.75">
      <c r="O14059" s="62"/>
    </row>
    <row r="14060" ht="12.75">
      <c r="O14060" s="62"/>
    </row>
    <row r="14061" ht="12.75">
      <c r="O14061" s="62"/>
    </row>
    <row r="14062" ht="12.75">
      <c r="O14062" s="62"/>
    </row>
    <row r="14063" ht="12.75">
      <c r="O14063" s="62"/>
    </row>
    <row r="14064" ht="12.75">
      <c r="O14064" s="62"/>
    </row>
    <row r="14065" ht="12.75">
      <c r="O14065" s="62"/>
    </row>
    <row r="14066" ht="12.75">
      <c r="O14066" s="62"/>
    </row>
    <row r="14067" ht="12.75">
      <c r="O14067" s="62"/>
    </row>
    <row r="14068" ht="12.75">
      <c r="O14068" s="62"/>
    </row>
    <row r="14069" ht="12.75">
      <c r="O14069" s="62"/>
    </row>
    <row r="14070" ht="12.75">
      <c r="O14070" s="62"/>
    </row>
    <row r="14071" ht="12.75">
      <c r="O14071" s="62"/>
    </row>
    <row r="14072" ht="12.75">
      <c r="O14072" s="62"/>
    </row>
    <row r="14073" ht="12.75">
      <c r="O14073" s="62"/>
    </row>
    <row r="14074" ht="12.75">
      <c r="O14074" s="62"/>
    </row>
    <row r="14075" ht="12.75">
      <c r="O14075" s="62"/>
    </row>
    <row r="14076" ht="12.75">
      <c r="O14076" s="62"/>
    </row>
    <row r="14077" ht="12.75">
      <c r="O14077" s="62"/>
    </row>
    <row r="14078" ht="12.75">
      <c r="O14078" s="62"/>
    </row>
    <row r="14079" ht="12.75">
      <c r="O14079" s="62"/>
    </row>
    <row r="14080" ht="12.75">
      <c r="O14080" s="62"/>
    </row>
    <row r="14081" ht="12.75">
      <c r="O14081" s="62"/>
    </row>
    <row r="14082" ht="12.75">
      <c r="O14082" s="62"/>
    </row>
    <row r="14083" ht="12.75">
      <c r="O14083" s="62"/>
    </row>
    <row r="14084" ht="12.75">
      <c r="O14084" s="62"/>
    </row>
    <row r="14085" ht="12.75">
      <c r="O14085" s="62"/>
    </row>
    <row r="14086" ht="12.75">
      <c r="O14086" s="62"/>
    </row>
    <row r="14087" ht="12.75">
      <c r="O14087" s="62"/>
    </row>
    <row r="14088" ht="12.75">
      <c r="O14088" s="62"/>
    </row>
    <row r="14089" ht="12.75">
      <c r="O14089" s="62"/>
    </row>
    <row r="14090" ht="12.75">
      <c r="O14090" s="62"/>
    </row>
    <row r="14091" ht="12.75">
      <c r="O14091" s="62"/>
    </row>
    <row r="14092" ht="12.75">
      <c r="O14092" s="62"/>
    </row>
    <row r="14093" ht="12.75">
      <c r="O14093" s="62"/>
    </row>
    <row r="14094" ht="12.75">
      <c r="O14094" s="62"/>
    </row>
    <row r="14095" ht="12.75">
      <c r="O14095" s="62"/>
    </row>
    <row r="14096" ht="12.75">
      <c r="O14096" s="62"/>
    </row>
    <row r="14097" ht="12.75">
      <c r="O14097" s="62"/>
    </row>
    <row r="14098" ht="12.75">
      <c r="O14098" s="62"/>
    </row>
    <row r="14099" ht="12.75">
      <c r="O14099" s="62"/>
    </row>
    <row r="14100" ht="12.75">
      <c r="O14100" s="62"/>
    </row>
    <row r="14101" ht="12.75">
      <c r="O14101" s="62"/>
    </row>
    <row r="14102" ht="12.75">
      <c r="O14102" s="62"/>
    </row>
    <row r="14103" ht="12.75">
      <c r="O14103" s="62"/>
    </row>
    <row r="14104" ht="12.75">
      <c r="O14104" s="62"/>
    </row>
    <row r="14105" ht="12.75">
      <c r="O14105" s="62"/>
    </row>
    <row r="14106" ht="12.75">
      <c r="O14106" s="62"/>
    </row>
    <row r="14107" ht="12.75">
      <c r="O14107" s="62"/>
    </row>
    <row r="14108" ht="12.75">
      <c r="O14108" s="62"/>
    </row>
    <row r="14109" ht="12.75">
      <c r="O14109" s="62"/>
    </row>
    <row r="14110" ht="12.75">
      <c r="O14110" s="62"/>
    </row>
    <row r="14111" ht="12.75">
      <c r="O14111" s="62"/>
    </row>
    <row r="14112" ht="12.75">
      <c r="O14112" s="62"/>
    </row>
    <row r="14113" ht="12.75">
      <c r="O14113" s="62"/>
    </row>
    <row r="14114" ht="12.75">
      <c r="O14114" s="62"/>
    </row>
    <row r="14115" ht="12.75">
      <c r="O14115" s="62"/>
    </row>
    <row r="14116" ht="12.75">
      <c r="O14116" s="62"/>
    </row>
    <row r="14117" ht="12.75">
      <c r="O14117" s="62"/>
    </row>
    <row r="14118" ht="12.75">
      <c r="O14118" s="62"/>
    </row>
    <row r="14119" ht="12.75">
      <c r="O14119" s="62"/>
    </row>
    <row r="14120" ht="12.75">
      <c r="O14120" s="62"/>
    </row>
    <row r="14121" ht="12.75">
      <c r="O14121" s="62"/>
    </row>
    <row r="14122" ht="12.75">
      <c r="O14122" s="62"/>
    </row>
    <row r="14123" ht="12.75">
      <c r="O14123" s="62"/>
    </row>
    <row r="14124" ht="12.75">
      <c r="O14124" s="62"/>
    </row>
    <row r="14125" ht="12.75">
      <c r="O14125" s="62"/>
    </row>
    <row r="14126" ht="12.75">
      <c r="O14126" s="62"/>
    </row>
    <row r="14127" ht="12.75">
      <c r="O14127" s="62"/>
    </row>
    <row r="14128" ht="12.75">
      <c r="O14128" s="62"/>
    </row>
    <row r="14129" ht="12.75">
      <c r="O14129" s="62"/>
    </row>
    <row r="14130" ht="12.75">
      <c r="O14130" s="62"/>
    </row>
    <row r="14131" ht="12.75">
      <c r="O14131" s="62"/>
    </row>
    <row r="14132" ht="12.75">
      <c r="O14132" s="62"/>
    </row>
    <row r="14133" ht="12.75">
      <c r="O14133" s="62"/>
    </row>
    <row r="14134" ht="12.75">
      <c r="O14134" s="62"/>
    </row>
    <row r="14135" ht="12.75">
      <c r="O14135" s="62"/>
    </row>
    <row r="14136" ht="12.75">
      <c r="O14136" s="62"/>
    </row>
    <row r="14137" ht="12.75">
      <c r="O14137" s="62"/>
    </row>
    <row r="14138" ht="12.75">
      <c r="O14138" s="62"/>
    </row>
    <row r="14139" ht="12.75">
      <c r="O14139" s="62"/>
    </row>
    <row r="14140" ht="12.75">
      <c r="O14140" s="62"/>
    </row>
    <row r="14141" ht="12.75">
      <c r="O14141" s="62"/>
    </row>
    <row r="14142" ht="12.75">
      <c r="O14142" s="62"/>
    </row>
    <row r="14143" ht="12.75">
      <c r="O14143" s="62"/>
    </row>
    <row r="14144" ht="12.75">
      <c r="O14144" s="62"/>
    </row>
    <row r="14145" ht="12.75">
      <c r="O14145" s="62"/>
    </row>
    <row r="14146" ht="12.75">
      <c r="O14146" s="62"/>
    </row>
    <row r="14147" ht="12.75">
      <c r="O14147" s="62"/>
    </row>
    <row r="14148" ht="12.75">
      <c r="O14148" s="62"/>
    </row>
    <row r="14149" ht="12.75">
      <c r="O14149" s="62"/>
    </row>
    <row r="14150" ht="12.75">
      <c r="O14150" s="62"/>
    </row>
    <row r="14151" ht="12.75">
      <c r="O14151" s="62"/>
    </row>
    <row r="14152" ht="12.75">
      <c r="O14152" s="62"/>
    </row>
    <row r="14153" ht="12.75">
      <c r="O14153" s="62"/>
    </row>
    <row r="14154" ht="12.75">
      <c r="O14154" s="62"/>
    </row>
    <row r="14155" ht="12.75">
      <c r="O14155" s="62"/>
    </row>
    <row r="14156" ht="12.75">
      <c r="O14156" s="62"/>
    </row>
    <row r="14157" ht="12.75">
      <c r="O14157" s="62"/>
    </row>
    <row r="14158" ht="12.75">
      <c r="O14158" s="62"/>
    </row>
    <row r="14159" ht="12.75">
      <c r="O14159" s="62"/>
    </row>
    <row r="14160" ht="12.75">
      <c r="O14160" s="62"/>
    </row>
    <row r="14161" ht="12.75">
      <c r="O14161" s="62"/>
    </row>
    <row r="14162" ht="12.75">
      <c r="O14162" s="62"/>
    </row>
    <row r="14163" ht="12.75">
      <c r="O14163" s="62"/>
    </row>
    <row r="14164" ht="12.75">
      <c r="O14164" s="62"/>
    </row>
    <row r="14165" ht="12.75">
      <c r="O14165" s="62"/>
    </row>
    <row r="14166" ht="12.75">
      <c r="O14166" s="62"/>
    </row>
    <row r="14167" ht="12.75">
      <c r="O14167" s="62"/>
    </row>
    <row r="14168" ht="12.75">
      <c r="O14168" s="62"/>
    </row>
    <row r="14169" ht="12.75">
      <c r="O14169" s="62"/>
    </row>
    <row r="14170" ht="12.75">
      <c r="O14170" s="62"/>
    </row>
    <row r="14171" ht="12.75">
      <c r="O14171" s="62"/>
    </row>
    <row r="14172" ht="12.75">
      <c r="O14172" s="62"/>
    </row>
    <row r="14173" ht="12.75">
      <c r="O14173" s="62"/>
    </row>
    <row r="14174" ht="12.75">
      <c r="O14174" s="62"/>
    </row>
    <row r="14175" ht="12.75">
      <c r="O14175" s="62"/>
    </row>
    <row r="14176" ht="12.75">
      <c r="O14176" s="62"/>
    </row>
    <row r="14177" ht="12.75">
      <c r="O14177" s="62"/>
    </row>
    <row r="14178" ht="12.75">
      <c r="O14178" s="62"/>
    </row>
    <row r="14179" ht="12.75">
      <c r="O14179" s="62"/>
    </row>
    <row r="14180" ht="12.75">
      <c r="O14180" s="62"/>
    </row>
    <row r="14181" ht="12.75">
      <c r="O14181" s="62"/>
    </row>
    <row r="14182" ht="12.75">
      <c r="O14182" s="62"/>
    </row>
    <row r="14183" ht="12.75">
      <c r="O14183" s="62"/>
    </row>
    <row r="14184" ht="12.75">
      <c r="O14184" s="62"/>
    </row>
    <row r="14185" ht="12.75">
      <c r="O14185" s="62"/>
    </row>
    <row r="14186" ht="12.75">
      <c r="O14186" s="62"/>
    </row>
    <row r="14187" ht="12.75">
      <c r="O14187" s="62"/>
    </row>
    <row r="14188" ht="12.75">
      <c r="O14188" s="62"/>
    </row>
    <row r="14189" ht="12.75">
      <c r="O14189" s="62"/>
    </row>
    <row r="14190" ht="12.75">
      <c r="O14190" s="62"/>
    </row>
    <row r="14191" ht="12.75">
      <c r="O14191" s="62"/>
    </row>
    <row r="14192" ht="12.75">
      <c r="O14192" s="62"/>
    </row>
    <row r="14193" ht="12.75">
      <c r="O14193" s="62"/>
    </row>
    <row r="14194" ht="12.75">
      <c r="O14194" s="62"/>
    </row>
    <row r="14195" ht="12.75">
      <c r="O14195" s="62"/>
    </row>
    <row r="14196" ht="12.75">
      <c r="O14196" s="62"/>
    </row>
    <row r="14197" ht="12.75">
      <c r="O14197" s="62"/>
    </row>
    <row r="14198" ht="12.75">
      <c r="O14198" s="62"/>
    </row>
    <row r="14199" ht="12.75">
      <c r="O14199" s="62"/>
    </row>
    <row r="14200" ht="12.75">
      <c r="O14200" s="62"/>
    </row>
    <row r="14201" ht="12.75">
      <c r="O14201" s="62"/>
    </row>
    <row r="14202" ht="12.75">
      <c r="O14202" s="62"/>
    </row>
    <row r="14203" ht="12.75">
      <c r="O14203" s="62"/>
    </row>
    <row r="14204" ht="12.75">
      <c r="O14204" s="62"/>
    </row>
    <row r="14205" ht="12.75">
      <c r="O14205" s="62"/>
    </row>
    <row r="14206" ht="12.75">
      <c r="O14206" s="62"/>
    </row>
    <row r="14207" ht="12.75">
      <c r="O14207" s="62"/>
    </row>
    <row r="14208" ht="12.75">
      <c r="O14208" s="62"/>
    </row>
    <row r="14209" ht="12.75">
      <c r="O14209" s="62"/>
    </row>
    <row r="14210" ht="12.75">
      <c r="O14210" s="62"/>
    </row>
    <row r="14211" ht="12.75">
      <c r="O14211" s="62"/>
    </row>
    <row r="14212" ht="12.75">
      <c r="O14212" s="62"/>
    </row>
    <row r="14213" ht="12.75">
      <c r="O14213" s="62"/>
    </row>
    <row r="14214" ht="12.75">
      <c r="O14214" s="62"/>
    </row>
    <row r="14215" ht="12.75">
      <c r="O14215" s="62"/>
    </row>
    <row r="14216" ht="12.75">
      <c r="O14216" s="62"/>
    </row>
    <row r="14217" ht="12.75">
      <c r="O14217" s="62"/>
    </row>
    <row r="14218" ht="12.75">
      <c r="O14218" s="62"/>
    </row>
    <row r="14219" ht="12.75">
      <c r="O14219" s="62"/>
    </row>
    <row r="14220" ht="12.75">
      <c r="O14220" s="62"/>
    </row>
    <row r="14221" ht="12.75">
      <c r="O14221" s="62"/>
    </row>
    <row r="14222" ht="12.75">
      <c r="O14222" s="62"/>
    </row>
    <row r="14223" ht="12.75">
      <c r="O14223" s="62"/>
    </row>
    <row r="14224" ht="12.75">
      <c r="O14224" s="62"/>
    </row>
    <row r="14225" ht="12.75">
      <c r="O14225" s="62"/>
    </row>
    <row r="14226" ht="12.75">
      <c r="O14226" s="62"/>
    </row>
    <row r="14227" ht="12.75">
      <c r="O14227" s="62"/>
    </row>
    <row r="14228" ht="12.75">
      <c r="O14228" s="62"/>
    </row>
    <row r="14229" ht="12.75">
      <c r="O14229" s="62"/>
    </row>
    <row r="14230" ht="12.75">
      <c r="O14230" s="62"/>
    </row>
    <row r="14231" ht="12.75">
      <c r="O14231" s="62"/>
    </row>
    <row r="14232" ht="12.75">
      <c r="O14232" s="62"/>
    </row>
    <row r="14233" ht="12.75">
      <c r="O14233" s="62"/>
    </row>
    <row r="14234" ht="12.75">
      <c r="O14234" s="62"/>
    </row>
    <row r="14235" ht="12.75">
      <c r="O14235" s="62"/>
    </row>
    <row r="14236" ht="12.75">
      <c r="O14236" s="62"/>
    </row>
    <row r="14237" ht="12.75">
      <c r="O14237" s="62"/>
    </row>
    <row r="14238" ht="12.75">
      <c r="O14238" s="62"/>
    </row>
    <row r="14239" ht="12.75">
      <c r="O14239" s="62"/>
    </row>
    <row r="14240" ht="12.75">
      <c r="O14240" s="62"/>
    </row>
    <row r="14241" ht="12.75">
      <c r="O14241" s="62"/>
    </row>
    <row r="14242" ht="12.75">
      <c r="O14242" s="62"/>
    </row>
    <row r="14243" ht="12.75">
      <c r="O14243" s="62"/>
    </row>
    <row r="14244" ht="12.75">
      <c r="O14244" s="62"/>
    </row>
    <row r="14245" ht="12.75">
      <c r="O14245" s="62"/>
    </row>
    <row r="14246" ht="12.75">
      <c r="O14246" s="62"/>
    </row>
    <row r="14247" ht="12.75">
      <c r="O14247" s="62"/>
    </row>
    <row r="14248" ht="12.75">
      <c r="O14248" s="62"/>
    </row>
    <row r="14249" ht="12.75">
      <c r="O14249" s="62"/>
    </row>
    <row r="14250" ht="12.75">
      <c r="O14250" s="62"/>
    </row>
    <row r="14251" ht="12.75">
      <c r="O14251" s="62"/>
    </row>
    <row r="14252" ht="12.75">
      <c r="O14252" s="62"/>
    </row>
    <row r="14253" ht="12.75">
      <c r="O14253" s="62"/>
    </row>
    <row r="14254" ht="12.75">
      <c r="O14254" s="62"/>
    </row>
    <row r="14255" ht="12.75">
      <c r="O14255" s="62"/>
    </row>
    <row r="14256" ht="12.75">
      <c r="O14256" s="62"/>
    </row>
    <row r="14257" ht="12.75">
      <c r="O14257" s="62"/>
    </row>
    <row r="14258" ht="12.75">
      <c r="O14258" s="62"/>
    </row>
    <row r="14259" ht="12.75">
      <c r="O14259" s="62"/>
    </row>
    <row r="14260" ht="12.75">
      <c r="O14260" s="62"/>
    </row>
    <row r="14261" ht="12.75">
      <c r="O14261" s="62"/>
    </row>
    <row r="14262" ht="12.75">
      <c r="O14262" s="62"/>
    </row>
    <row r="14263" ht="12.75">
      <c r="O14263" s="62"/>
    </row>
    <row r="14264" ht="12.75">
      <c r="O14264" s="62"/>
    </row>
    <row r="14265" ht="12.75">
      <c r="O14265" s="62"/>
    </row>
    <row r="14266" ht="12.75">
      <c r="O14266" s="62"/>
    </row>
    <row r="14267" ht="12.75">
      <c r="O14267" s="62"/>
    </row>
    <row r="14268" ht="12.75">
      <c r="O14268" s="62"/>
    </row>
    <row r="14269" ht="12.75">
      <c r="O14269" s="62"/>
    </row>
    <row r="14270" ht="12.75">
      <c r="O14270" s="62"/>
    </row>
    <row r="14271" ht="12.75">
      <c r="O14271" s="62"/>
    </row>
    <row r="14272" ht="12.75">
      <c r="O14272" s="62"/>
    </row>
    <row r="14273" ht="12.75">
      <c r="O14273" s="62"/>
    </row>
    <row r="14274" ht="12.75">
      <c r="O14274" s="62"/>
    </row>
    <row r="14275" ht="12.75">
      <c r="O14275" s="62"/>
    </row>
    <row r="14276" ht="12.75">
      <c r="O14276" s="62"/>
    </row>
    <row r="14277" ht="12.75">
      <c r="O14277" s="62"/>
    </row>
    <row r="14278" ht="12.75">
      <c r="O14278" s="62"/>
    </row>
    <row r="14279" ht="12.75">
      <c r="O14279" s="62"/>
    </row>
    <row r="14280" ht="12.75">
      <c r="O14280" s="62"/>
    </row>
    <row r="14281" ht="12.75">
      <c r="O14281" s="62"/>
    </row>
    <row r="14282" ht="12.75">
      <c r="O14282" s="62"/>
    </row>
    <row r="14283" ht="12.75">
      <c r="O14283" s="62"/>
    </row>
    <row r="14284" ht="12.75">
      <c r="O14284" s="62"/>
    </row>
    <row r="14285" ht="12.75">
      <c r="O14285" s="62"/>
    </row>
    <row r="14286" ht="12.75">
      <c r="O14286" s="62"/>
    </row>
    <row r="14287" ht="12.75">
      <c r="O14287" s="62"/>
    </row>
    <row r="14288" ht="12.75">
      <c r="O14288" s="62"/>
    </row>
    <row r="14289" ht="12.75">
      <c r="O14289" s="62"/>
    </row>
    <row r="14290" ht="12.75">
      <c r="O14290" s="62"/>
    </row>
    <row r="14291" ht="12.75">
      <c r="O14291" s="62"/>
    </row>
    <row r="14292" ht="12.75">
      <c r="O14292" s="62"/>
    </row>
    <row r="14293" ht="12.75">
      <c r="O14293" s="62"/>
    </row>
    <row r="14294" ht="12.75">
      <c r="O14294" s="62"/>
    </row>
    <row r="14295" ht="12.75">
      <c r="O14295" s="62"/>
    </row>
    <row r="14296" ht="12.75">
      <c r="O14296" s="62"/>
    </row>
    <row r="14297" ht="12.75">
      <c r="O14297" s="62"/>
    </row>
    <row r="14298" ht="12.75">
      <c r="O14298" s="62"/>
    </row>
    <row r="14299" ht="12.75">
      <c r="O14299" s="62"/>
    </row>
    <row r="14300" ht="12.75">
      <c r="O14300" s="62"/>
    </row>
    <row r="14301" ht="12.75">
      <c r="O14301" s="62"/>
    </row>
    <row r="14302" ht="12.75">
      <c r="O14302" s="62"/>
    </row>
    <row r="14303" ht="12.75">
      <c r="O14303" s="62"/>
    </row>
    <row r="14304" ht="12.75">
      <c r="O14304" s="62"/>
    </row>
    <row r="14305" ht="12.75">
      <c r="O14305" s="62"/>
    </row>
    <row r="14306" ht="12.75">
      <c r="O14306" s="62"/>
    </row>
    <row r="14307" ht="12.75">
      <c r="O14307" s="62"/>
    </row>
    <row r="14308" ht="12.75">
      <c r="O14308" s="62"/>
    </row>
    <row r="14309" ht="12.75">
      <c r="O14309" s="62"/>
    </row>
    <row r="14310" ht="12.75">
      <c r="O14310" s="62"/>
    </row>
    <row r="14311" ht="12.75">
      <c r="O14311" s="62"/>
    </row>
    <row r="14312" ht="12.75">
      <c r="O14312" s="62"/>
    </row>
    <row r="14313" ht="12.75">
      <c r="O14313" s="62"/>
    </row>
    <row r="14314" ht="12.75">
      <c r="O14314" s="62"/>
    </row>
    <row r="14315" ht="12.75">
      <c r="O14315" s="62"/>
    </row>
    <row r="14316" ht="12.75">
      <c r="O14316" s="62"/>
    </row>
    <row r="14317" ht="12.75">
      <c r="O14317" s="62"/>
    </row>
    <row r="14318" ht="12.75">
      <c r="O14318" s="62"/>
    </row>
    <row r="14319" ht="12.75">
      <c r="O14319" s="62"/>
    </row>
    <row r="14320" ht="12.75">
      <c r="O14320" s="62"/>
    </row>
    <row r="14321" ht="12.75">
      <c r="O14321" s="62"/>
    </row>
    <row r="14322" ht="12.75">
      <c r="O14322" s="62"/>
    </row>
    <row r="14323" ht="12.75">
      <c r="O14323" s="62"/>
    </row>
    <row r="14324" ht="12.75">
      <c r="O14324" s="62"/>
    </row>
    <row r="14325" ht="12.75">
      <c r="O14325" s="62"/>
    </row>
    <row r="14326" ht="12.75">
      <c r="O14326" s="62"/>
    </row>
    <row r="14327" ht="12.75">
      <c r="O14327" s="62"/>
    </row>
    <row r="14328" ht="12.75">
      <c r="O14328" s="62"/>
    </row>
    <row r="14329" ht="12.75">
      <c r="O14329" s="62"/>
    </row>
    <row r="14330" ht="12.75">
      <c r="O14330" s="62"/>
    </row>
    <row r="14331" ht="12.75">
      <c r="O14331" s="62"/>
    </row>
    <row r="14332" ht="12.75">
      <c r="O14332" s="62"/>
    </row>
    <row r="14333" ht="12.75">
      <c r="O14333" s="62"/>
    </row>
    <row r="14334" ht="12.75">
      <c r="O14334" s="62"/>
    </row>
    <row r="14335" ht="12.75">
      <c r="O14335" s="62"/>
    </row>
    <row r="14336" ht="12.75">
      <c r="O14336" s="62"/>
    </row>
    <row r="14337" ht="12.75">
      <c r="O14337" s="62"/>
    </row>
    <row r="14338" ht="12.75">
      <c r="O14338" s="62"/>
    </row>
    <row r="14339" ht="12.75">
      <c r="O14339" s="62"/>
    </row>
    <row r="14340" ht="12.75">
      <c r="O14340" s="62"/>
    </row>
    <row r="14341" ht="12.75">
      <c r="O14341" s="62"/>
    </row>
    <row r="14342" ht="12.75">
      <c r="O14342" s="62"/>
    </row>
    <row r="14343" ht="12.75">
      <c r="O14343" s="62"/>
    </row>
    <row r="14344" ht="12.75">
      <c r="O14344" s="62"/>
    </row>
    <row r="14345" ht="12.75">
      <c r="O14345" s="62"/>
    </row>
    <row r="14346" ht="12.75">
      <c r="O14346" s="62"/>
    </row>
    <row r="14347" ht="12.75">
      <c r="O14347" s="62"/>
    </row>
    <row r="14348" ht="12.75">
      <c r="O14348" s="62"/>
    </row>
    <row r="14349" ht="12.75">
      <c r="O14349" s="62"/>
    </row>
    <row r="14350" ht="12.75">
      <c r="O14350" s="62"/>
    </row>
    <row r="14351" ht="12.75">
      <c r="O14351" s="62"/>
    </row>
    <row r="14352" ht="12.75">
      <c r="O14352" s="62"/>
    </row>
    <row r="14353" ht="12.75">
      <c r="O14353" s="62"/>
    </row>
    <row r="14354" ht="12.75">
      <c r="O14354" s="62"/>
    </row>
    <row r="14355" ht="12.75">
      <c r="O14355" s="62"/>
    </row>
    <row r="14356" ht="12.75">
      <c r="O14356" s="62"/>
    </row>
    <row r="14357" ht="12.75">
      <c r="O14357" s="62"/>
    </row>
    <row r="14358" ht="12.75">
      <c r="O14358" s="62"/>
    </row>
    <row r="14359" ht="12.75">
      <c r="O14359" s="62"/>
    </row>
    <row r="14360" ht="12.75">
      <c r="O14360" s="62"/>
    </row>
    <row r="14361" ht="12.75">
      <c r="O14361" s="62"/>
    </row>
    <row r="14362" ht="12.75">
      <c r="O14362" s="62"/>
    </row>
    <row r="14363" ht="12.75">
      <c r="O14363" s="62"/>
    </row>
    <row r="14364" ht="12.75">
      <c r="O14364" s="62"/>
    </row>
    <row r="14365" ht="12.75">
      <c r="O14365" s="62"/>
    </row>
    <row r="14366" ht="12.75">
      <c r="O14366" s="62"/>
    </row>
    <row r="14367" ht="12.75">
      <c r="O14367" s="62"/>
    </row>
    <row r="14368" ht="12.75">
      <c r="O14368" s="62"/>
    </row>
    <row r="14369" ht="12.75">
      <c r="O14369" s="62"/>
    </row>
    <row r="14370" ht="12.75">
      <c r="O14370" s="62"/>
    </row>
    <row r="14371" ht="12.75">
      <c r="O14371" s="62"/>
    </row>
    <row r="14372" ht="12.75">
      <c r="O14372" s="62"/>
    </row>
    <row r="14373" ht="12.75">
      <c r="O14373" s="62"/>
    </row>
    <row r="14374" ht="12.75">
      <c r="O14374" s="62"/>
    </row>
    <row r="14375" ht="12.75">
      <c r="O14375" s="62"/>
    </row>
    <row r="14376" ht="12.75">
      <c r="O14376" s="62"/>
    </row>
    <row r="14377" ht="12.75">
      <c r="O14377" s="62"/>
    </row>
    <row r="14378" ht="12.75">
      <c r="O14378" s="62"/>
    </row>
    <row r="14379" ht="12.75">
      <c r="O14379" s="62"/>
    </row>
    <row r="14380" ht="12.75">
      <c r="O14380" s="62"/>
    </row>
    <row r="14381" ht="12.75">
      <c r="O14381" s="62"/>
    </row>
    <row r="14382" ht="12.75">
      <c r="O14382" s="62"/>
    </row>
    <row r="14383" ht="12.75">
      <c r="O14383" s="62"/>
    </row>
    <row r="14384" ht="12.75">
      <c r="O14384" s="62"/>
    </row>
    <row r="14385" ht="12.75">
      <c r="O14385" s="62"/>
    </row>
    <row r="14386" ht="12.75">
      <c r="O14386" s="62"/>
    </row>
    <row r="14387" ht="12.75">
      <c r="O14387" s="62"/>
    </row>
    <row r="14388" ht="12.75">
      <c r="O14388" s="62"/>
    </row>
    <row r="14389" ht="12.75">
      <c r="O14389" s="62"/>
    </row>
    <row r="14390" ht="12.75">
      <c r="O14390" s="62"/>
    </row>
    <row r="14391" ht="12.75">
      <c r="O14391" s="62"/>
    </row>
    <row r="14392" ht="12.75">
      <c r="O14392" s="62"/>
    </row>
    <row r="14393" ht="12.75">
      <c r="O14393" s="62"/>
    </row>
    <row r="14394" ht="12.75">
      <c r="O14394" s="62"/>
    </row>
    <row r="14395" ht="12.75">
      <c r="O14395" s="62"/>
    </row>
    <row r="14396" ht="12.75">
      <c r="O14396" s="62"/>
    </row>
    <row r="14397" ht="12.75">
      <c r="O14397" s="62"/>
    </row>
    <row r="14398" ht="12.75">
      <c r="O14398" s="62"/>
    </row>
    <row r="14399" ht="12.75">
      <c r="O14399" s="62"/>
    </row>
    <row r="14400" ht="12.75">
      <c r="O14400" s="62"/>
    </row>
    <row r="14401" ht="12.75">
      <c r="O14401" s="62"/>
    </row>
    <row r="14402" ht="12.75">
      <c r="O14402" s="62"/>
    </row>
    <row r="14403" ht="12.75">
      <c r="O14403" s="62"/>
    </row>
    <row r="14404" ht="12.75">
      <c r="O14404" s="62"/>
    </row>
    <row r="14405" ht="12.75">
      <c r="O14405" s="62"/>
    </row>
    <row r="14406" ht="12.75">
      <c r="O14406" s="62"/>
    </row>
    <row r="14407" ht="12.75">
      <c r="O14407" s="62"/>
    </row>
    <row r="14408" ht="12.75">
      <c r="O14408" s="62"/>
    </row>
    <row r="14409" ht="12.75">
      <c r="O14409" s="62"/>
    </row>
    <row r="14410" ht="12.75">
      <c r="O14410" s="62"/>
    </row>
    <row r="14411" ht="12.75">
      <c r="O14411" s="62"/>
    </row>
    <row r="14412" ht="12.75">
      <c r="O14412" s="62"/>
    </row>
    <row r="14413" ht="12.75">
      <c r="O14413" s="62"/>
    </row>
    <row r="14414" ht="12.75">
      <c r="O14414" s="62"/>
    </row>
    <row r="14415" ht="12.75">
      <c r="O14415" s="62"/>
    </row>
    <row r="14416" ht="12.75">
      <c r="O14416" s="62"/>
    </row>
    <row r="14417" ht="12.75">
      <c r="O14417" s="62"/>
    </row>
    <row r="14418" ht="12.75">
      <c r="O14418" s="62"/>
    </row>
    <row r="14419" ht="12.75">
      <c r="O14419" s="62"/>
    </row>
    <row r="14420" ht="12.75">
      <c r="O14420" s="62"/>
    </row>
    <row r="14421" ht="12.75">
      <c r="O14421" s="62"/>
    </row>
    <row r="14422" ht="12.75">
      <c r="O14422" s="62"/>
    </row>
    <row r="14423" ht="12.75">
      <c r="O14423" s="62"/>
    </row>
    <row r="14424" ht="12.75">
      <c r="O14424" s="62"/>
    </row>
    <row r="14425" ht="12.75">
      <c r="O14425" s="62"/>
    </row>
    <row r="14426" ht="12.75">
      <c r="O14426" s="62"/>
    </row>
    <row r="14427" ht="12.75">
      <c r="O14427" s="62"/>
    </row>
    <row r="14428" ht="12.75">
      <c r="O14428" s="62"/>
    </row>
    <row r="14429" ht="12.75">
      <c r="O14429" s="62"/>
    </row>
    <row r="14430" ht="12.75">
      <c r="O14430" s="62"/>
    </row>
    <row r="14431" ht="12.75">
      <c r="O14431" s="62"/>
    </row>
    <row r="14432" ht="12.75">
      <c r="O14432" s="62"/>
    </row>
    <row r="14433" ht="12.75">
      <c r="O14433" s="62"/>
    </row>
    <row r="14434" ht="12.75">
      <c r="O14434" s="62"/>
    </row>
    <row r="14435" ht="12.75">
      <c r="O14435" s="62"/>
    </row>
    <row r="14436" ht="12.75">
      <c r="O14436" s="62"/>
    </row>
    <row r="14437" ht="12.75">
      <c r="O14437" s="62"/>
    </row>
    <row r="14438" ht="12.75">
      <c r="O14438" s="62"/>
    </row>
    <row r="14439" ht="12.75">
      <c r="O14439" s="62"/>
    </row>
    <row r="14440" ht="12.75">
      <c r="O14440" s="62"/>
    </row>
    <row r="14441" ht="12.75">
      <c r="O14441" s="62"/>
    </row>
    <row r="14442" ht="12.75">
      <c r="O14442" s="62"/>
    </row>
    <row r="14443" ht="12.75">
      <c r="O14443" s="62"/>
    </row>
    <row r="14444" ht="12.75">
      <c r="O14444" s="62"/>
    </row>
    <row r="14445" ht="12.75">
      <c r="O14445" s="62"/>
    </row>
    <row r="14446" ht="12.75">
      <c r="O14446" s="62"/>
    </row>
    <row r="14447" ht="12.75">
      <c r="O14447" s="62"/>
    </row>
    <row r="14448" ht="12.75">
      <c r="O14448" s="62"/>
    </row>
    <row r="14449" ht="12.75">
      <c r="O14449" s="62"/>
    </row>
    <row r="14450" ht="12.75">
      <c r="O14450" s="62"/>
    </row>
    <row r="14451" ht="12.75">
      <c r="O14451" s="62"/>
    </row>
    <row r="14452" ht="12.75">
      <c r="O14452" s="62"/>
    </row>
    <row r="14453" ht="12.75">
      <c r="O14453" s="62"/>
    </row>
    <row r="14454" ht="12.75">
      <c r="O14454" s="62"/>
    </row>
    <row r="14455" ht="12.75">
      <c r="O14455" s="62"/>
    </row>
    <row r="14456" ht="12.75">
      <c r="O14456" s="62"/>
    </row>
    <row r="14457" ht="12.75">
      <c r="O14457" s="62"/>
    </row>
    <row r="14458" ht="12.75">
      <c r="O14458" s="62"/>
    </row>
    <row r="14459" ht="12.75">
      <c r="O14459" s="62"/>
    </row>
    <row r="14460" ht="12.75">
      <c r="O14460" s="62"/>
    </row>
    <row r="14461" ht="12.75">
      <c r="O14461" s="62"/>
    </row>
    <row r="14462" ht="12.75">
      <c r="O14462" s="62"/>
    </row>
    <row r="14463" ht="12.75">
      <c r="O14463" s="62"/>
    </row>
    <row r="14464" ht="12.75">
      <c r="O14464" s="62"/>
    </row>
    <row r="14465" ht="12.75">
      <c r="O14465" s="62"/>
    </row>
    <row r="14466" ht="12.75">
      <c r="O14466" s="62"/>
    </row>
    <row r="14467" ht="12.75">
      <c r="O14467" s="62"/>
    </row>
    <row r="14468" ht="12.75">
      <c r="O14468" s="62"/>
    </row>
    <row r="14469" ht="12.75">
      <c r="O14469" s="62"/>
    </row>
    <row r="14470" ht="12.75">
      <c r="O14470" s="62"/>
    </row>
    <row r="14471" ht="12.75">
      <c r="O14471" s="62"/>
    </row>
    <row r="14472" ht="12.75">
      <c r="O14472" s="62"/>
    </row>
    <row r="14473" ht="12.75">
      <c r="O14473" s="62"/>
    </row>
    <row r="14474" ht="12.75">
      <c r="O14474" s="62"/>
    </row>
    <row r="14475" ht="12.75">
      <c r="O14475" s="62"/>
    </row>
    <row r="14476" ht="12.75">
      <c r="O14476" s="62"/>
    </row>
    <row r="14477" ht="12.75">
      <c r="O14477" s="62"/>
    </row>
    <row r="14478" ht="12.75">
      <c r="O14478" s="62"/>
    </row>
    <row r="14479" ht="12.75">
      <c r="O14479" s="62"/>
    </row>
    <row r="14480" ht="12.75">
      <c r="O14480" s="62"/>
    </row>
    <row r="14481" ht="12.75">
      <c r="O14481" s="62"/>
    </row>
    <row r="14482" ht="12.75">
      <c r="O14482" s="62"/>
    </row>
    <row r="14483" ht="12.75">
      <c r="O14483" s="62"/>
    </row>
    <row r="14484" ht="12.75">
      <c r="O14484" s="62"/>
    </row>
    <row r="14485" ht="12.75">
      <c r="O14485" s="62"/>
    </row>
    <row r="14486" ht="12.75">
      <c r="O14486" s="62"/>
    </row>
    <row r="14487" ht="12.75">
      <c r="O14487" s="62"/>
    </row>
    <row r="14488" ht="12.75">
      <c r="O14488" s="62"/>
    </row>
    <row r="14489" ht="12.75">
      <c r="O14489" s="62"/>
    </row>
    <row r="14490" ht="12.75">
      <c r="O14490" s="62"/>
    </row>
    <row r="14491" ht="12.75">
      <c r="O14491" s="62"/>
    </row>
    <row r="14492" ht="12.75">
      <c r="O14492" s="62"/>
    </row>
    <row r="14493" ht="12.75">
      <c r="O14493" s="62"/>
    </row>
    <row r="14494" ht="12.75">
      <c r="O14494" s="62"/>
    </row>
    <row r="14495" ht="12.75">
      <c r="O14495" s="62"/>
    </row>
    <row r="14496" ht="12.75">
      <c r="O14496" s="62"/>
    </row>
    <row r="14497" ht="12.75">
      <c r="O14497" s="62"/>
    </row>
    <row r="14498" ht="12.75">
      <c r="O14498" s="62"/>
    </row>
    <row r="14499" ht="12.75">
      <c r="O14499" s="62"/>
    </row>
    <row r="14500" ht="12.75">
      <c r="O14500" s="62"/>
    </row>
    <row r="14501" ht="12.75">
      <c r="O14501" s="62"/>
    </row>
    <row r="14502" ht="12.75">
      <c r="O14502" s="62"/>
    </row>
    <row r="14503" ht="12.75">
      <c r="O14503" s="62"/>
    </row>
    <row r="14504" ht="12.75">
      <c r="O14504" s="62"/>
    </row>
    <row r="14505" ht="12.75">
      <c r="O14505" s="62"/>
    </row>
    <row r="14506" ht="12.75">
      <c r="O14506" s="62"/>
    </row>
    <row r="14507" ht="12.75">
      <c r="O14507" s="62"/>
    </row>
    <row r="14508" ht="12.75">
      <c r="O14508" s="62"/>
    </row>
    <row r="14509" ht="12.75">
      <c r="O14509" s="62"/>
    </row>
    <row r="14510" ht="12.75">
      <c r="O14510" s="62"/>
    </row>
    <row r="14511" ht="12.75">
      <c r="O14511" s="62"/>
    </row>
    <row r="14512" ht="12.75">
      <c r="O14512" s="62"/>
    </row>
    <row r="14513" ht="12.75">
      <c r="O14513" s="62"/>
    </row>
    <row r="14514" ht="12.75">
      <c r="O14514" s="62"/>
    </row>
    <row r="14515" ht="12.75">
      <c r="O14515" s="62"/>
    </row>
    <row r="14516" ht="12.75">
      <c r="O14516" s="62"/>
    </row>
    <row r="14517" ht="12.75">
      <c r="O14517" s="62"/>
    </row>
    <row r="14518" ht="12.75">
      <c r="O14518" s="62"/>
    </row>
    <row r="14519" ht="12.75">
      <c r="O14519" s="62"/>
    </row>
    <row r="14520" ht="12.75">
      <c r="O14520" s="62"/>
    </row>
    <row r="14521" ht="12.75">
      <c r="O14521" s="62"/>
    </row>
    <row r="14522" ht="12.75">
      <c r="O14522" s="62"/>
    </row>
    <row r="14523" ht="12.75">
      <c r="O14523" s="62"/>
    </row>
    <row r="14524" ht="12.75">
      <c r="O14524" s="62"/>
    </row>
    <row r="14525" ht="12.75">
      <c r="O14525" s="62"/>
    </row>
    <row r="14526" ht="12.75">
      <c r="O14526" s="62"/>
    </row>
    <row r="14527" ht="12.75">
      <c r="O14527" s="62"/>
    </row>
    <row r="14528" ht="12.75">
      <c r="O14528" s="62"/>
    </row>
    <row r="14529" ht="12.75">
      <c r="O14529" s="62"/>
    </row>
    <row r="14530" ht="12.75">
      <c r="O14530" s="62"/>
    </row>
    <row r="14531" ht="12.75">
      <c r="O14531" s="62"/>
    </row>
    <row r="14532" ht="12.75">
      <c r="O14532" s="62"/>
    </row>
    <row r="14533" ht="12.75">
      <c r="O14533" s="62"/>
    </row>
    <row r="14534" ht="12.75">
      <c r="O14534" s="62"/>
    </row>
    <row r="14535" ht="12.75">
      <c r="O14535" s="62"/>
    </row>
    <row r="14536" ht="12.75">
      <c r="O14536" s="62"/>
    </row>
    <row r="14537" ht="12.75">
      <c r="O14537" s="62"/>
    </row>
    <row r="14538" ht="12.75">
      <c r="O14538" s="62"/>
    </row>
    <row r="14539" ht="12.75">
      <c r="O14539" s="62"/>
    </row>
    <row r="14540" ht="12.75">
      <c r="O14540" s="62"/>
    </row>
    <row r="14541" ht="12.75">
      <c r="O14541" s="62"/>
    </row>
    <row r="14542" ht="12.75">
      <c r="O14542" s="62"/>
    </row>
    <row r="14543" ht="12.75">
      <c r="O14543" s="62"/>
    </row>
    <row r="14544" ht="12.75">
      <c r="O14544" s="62"/>
    </row>
    <row r="14545" ht="12.75">
      <c r="O14545" s="62"/>
    </row>
    <row r="14546" ht="12.75">
      <c r="O14546" s="62"/>
    </row>
    <row r="14547" ht="12.75">
      <c r="O14547" s="62"/>
    </row>
    <row r="14548" ht="12.75">
      <c r="O14548" s="62"/>
    </row>
    <row r="14549" ht="12.75">
      <c r="O14549" s="62"/>
    </row>
    <row r="14550" ht="12.75">
      <c r="O14550" s="62"/>
    </row>
    <row r="14551" ht="12.75">
      <c r="O14551" s="62"/>
    </row>
    <row r="14552" ht="12.75">
      <c r="O14552" s="62"/>
    </row>
    <row r="14553" ht="12.75">
      <c r="O14553" s="62"/>
    </row>
    <row r="14554" ht="12.75">
      <c r="O14554" s="62"/>
    </row>
    <row r="14555" ht="12.75">
      <c r="O14555" s="62"/>
    </row>
    <row r="14556" ht="12.75">
      <c r="O14556" s="62"/>
    </row>
    <row r="14557" ht="12.75">
      <c r="O14557" s="62"/>
    </row>
    <row r="14558" ht="12.75">
      <c r="O14558" s="62"/>
    </row>
    <row r="14559" ht="12.75">
      <c r="O14559" s="62"/>
    </row>
    <row r="14560" ht="12.75">
      <c r="O14560" s="62"/>
    </row>
    <row r="14561" ht="12.75">
      <c r="O14561" s="62"/>
    </row>
    <row r="14562" ht="12.75">
      <c r="O14562" s="62"/>
    </row>
    <row r="14563" ht="12.75">
      <c r="O14563" s="62"/>
    </row>
    <row r="14564" ht="12.75">
      <c r="O14564" s="62"/>
    </row>
    <row r="14565" ht="12.75">
      <c r="O14565" s="62"/>
    </row>
    <row r="14566" ht="12.75">
      <c r="O14566" s="62"/>
    </row>
    <row r="14567" ht="12.75">
      <c r="O14567" s="62"/>
    </row>
    <row r="14568" ht="12.75">
      <c r="O14568" s="62"/>
    </row>
    <row r="14569" ht="12.75">
      <c r="O14569" s="62"/>
    </row>
    <row r="14570" ht="12.75">
      <c r="O14570" s="62"/>
    </row>
    <row r="14571" ht="12.75">
      <c r="O14571" s="62"/>
    </row>
    <row r="14572" ht="12.75">
      <c r="O14572" s="62"/>
    </row>
    <row r="14573" ht="12.75">
      <c r="O14573" s="62"/>
    </row>
    <row r="14574" ht="12.75">
      <c r="O14574" s="62"/>
    </row>
    <row r="14575" ht="12.75">
      <c r="O14575" s="62"/>
    </row>
    <row r="14576" ht="12.75">
      <c r="O14576" s="62"/>
    </row>
    <row r="14577" ht="12.75">
      <c r="O14577" s="62"/>
    </row>
    <row r="14578" ht="12.75">
      <c r="O14578" s="62"/>
    </row>
    <row r="14579" ht="12.75">
      <c r="O14579" s="62"/>
    </row>
    <row r="14580" ht="12.75">
      <c r="O14580" s="62"/>
    </row>
    <row r="14581" ht="12.75">
      <c r="O14581" s="62"/>
    </row>
    <row r="14582" ht="12.75">
      <c r="O14582" s="62"/>
    </row>
    <row r="14583" ht="12.75">
      <c r="O14583" s="62"/>
    </row>
    <row r="14584" ht="12.75">
      <c r="O14584" s="62"/>
    </row>
    <row r="14585" ht="12.75">
      <c r="O14585" s="62"/>
    </row>
    <row r="14586" ht="12.75">
      <c r="O14586" s="62"/>
    </row>
    <row r="14587" ht="12.75">
      <c r="O14587" s="62"/>
    </row>
    <row r="14588" ht="12.75">
      <c r="O14588" s="62"/>
    </row>
    <row r="14589" ht="12.75">
      <c r="O14589" s="62"/>
    </row>
    <row r="14590" ht="12.75">
      <c r="O14590" s="62"/>
    </row>
    <row r="14591" ht="12.75">
      <c r="O14591" s="62"/>
    </row>
    <row r="14592" ht="12.75">
      <c r="O14592" s="62"/>
    </row>
    <row r="14593" ht="12.75">
      <c r="O14593" s="62"/>
    </row>
    <row r="14594" ht="12.75">
      <c r="O14594" s="62"/>
    </row>
    <row r="14595" ht="12.75">
      <c r="O14595" s="62"/>
    </row>
    <row r="14596" ht="12.75">
      <c r="O14596" s="62"/>
    </row>
    <row r="14597" ht="12.75">
      <c r="O14597" s="62"/>
    </row>
    <row r="14598" ht="12.75">
      <c r="O14598" s="62"/>
    </row>
    <row r="14599" ht="12.75">
      <c r="O14599" s="62"/>
    </row>
    <row r="14600" ht="12.75">
      <c r="O14600" s="62"/>
    </row>
    <row r="14601" ht="12.75">
      <c r="O14601" s="62"/>
    </row>
    <row r="14602" ht="12.75">
      <c r="O14602" s="62"/>
    </row>
    <row r="14603" ht="12.75">
      <c r="O14603" s="62"/>
    </row>
    <row r="14604" ht="12.75">
      <c r="O14604" s="62"/>
    </row>
    <row r="14605" ht="12.75">
      <c r="O14605" s="62"/>
    </row>
    <row r="14606" ht="12.75">
      <c r="O14606" s="62"/>
    </row>
    <row r="14607" ht="12.75">
      <c r="O14607" s="62"/>
    </row>
    <row r="14608" ht="12.75">
      <c r="O14608" s="62"/>
    </row>
    <row r="14609" ht="12.75">
      <c r="O14609" s="62"/>
    </row>
    <row r="14610" ht="12.75">
      <c r="O14610" s="62"/>
    </row>
    <row r="14611" ht="12.75">
      <c r="O14611" s="62"/>
    </row>
    <row r="14612" ht="12.75">
      <c r="O14612" s="62"/>
    </row>
    <row r="14613" ht="12.75">
      <c r="O14613" s="62"/>
    </row>
    <row r="14614" ht="12.75">
      <c r="O14614" s="62"/>
    </row>
    <row r="14615" ht="12.75">
      <c r="O14615" s="62"/>
    </row>
    <row r="14616" ht="12.75">
      <c r="O14616" s="62"/>
    </row>
    <row r="14617" ht="12.75">
      <c r="O14617" s="62"/>
    </row>
    <row r="14618" ht="12.75">
      <c r="O14618" s="62"/>
    </row>
    <row r="14619" ht="12.75">
      <c r="O14619" s="62"/>
    </row>
    <row r="14620" ht="12.75">
      <c r="O14620" s="62"/>
    </row>
    <row r="14621" ht="12.75">
      <c r="O14621" s="62"/>
    </row>
    <row r="14622" ht="12.75">
      <c r="O14622" s="62"/>
    </row>
    <row r="14623" ht="12.75">
      <c r="O14623" s="62"/>
    </row>
    <row r="14624" ht="12.75">
      <c r="O14624" s="62"/>
    </row>
    <row r="14625" ht="12.75">
      <c r="O14625" s="62"/>
    </row>
    <row r="14626" ht="12.75">
      <c r="O14626" s="62"/>
    </row>
    <row r="14627" ht="12.75">
      <c r="O14627" s="62"/>
    </row>
    <row r="14628" ht="12.75">
      <c r="O14628" s="62"/>
    </row>
    <row r="14629" ht="12.75">
      <c r="O14629" s="62"/>
    </row>
    <row r="14630" ht="12.75">
      <c r="O14630" s="62"/>
    </row>
    <row r="14631" ht="12.75">
      <c r="O14631" s="62"/>
    </row>
    <row r="14632" ht="12.75">
      <c r="O14632" s="62"/>
    </row>
    <row r="14633" ht="12.75">
      <c r="O14633" s="62"/>
    </row>
    <row r="14634" ht="12.75">
      <c r="O14634" s="62"/>
    </row>
    <row r="14635" ht="12.75">
      <c r="O14635" s="62"/>
    </row>
    <row r="14636" ht="12.75">
      <c r="O14636" s="62"/>
    </row>
    <row r="14637" ht="12.75">
      <c r="O14637" s="62"/>
    </row>
    <row r="14638" ht="12.75">
      <c r="O14638" s="62"/>
    </row>
    <row r="14639" ht="12.75">
      <c r="O14639" s="62"/>
    </row>
    <row r="14640" ht="12.75">
      <c r="O14640" s="62"/>
    </row>
    <row r="14641" ht="12.75">
      <c r="O14641" s="62"/>
    </row>
    <row r="14642" ht="12.75">
      <c r="O14642" s="62"/>
    </row>
    <row r="14643" ht="12.75">
      <c r="O14643" s="62"/>
    </row>
    <row r="14644" ht="12.75">
      <c r="O14644" s="62"/>
    </row>
    <row r="14645" ht="12.75">
      <c r="O14645" s="62"/>
    </row>
    <row r="14646" ht="12.75">
      <c r="O14646" s="62"/>
    </row>
    <row r="14647" ht="12.75">
      <c r="O14647" s="62"/>
    </row>
    <row r="14648" ht="12.75">
      <c r="O14648" s="62"/>
    </row>
    <row r="14649" ht="12.75">
      <c r="O14649" s="62"/>
    </row>
    <row r="14650" ht="12.75">
      <c r="O14650" s="62"/>
    </row>
    <row r="14651" ht="12.75">
      <c r="O14651" s="62"/>
    </row>
    <row r="14652" ht="12.75">
      <c r="O14652" s="62"/>
    </row>
    <row r="14653" ht="12.75">
      <c r="O14653" s="62"/>
    </row>
    <row r="14654" ht="12.75">
      <c r="O14654" s="62"/>
    </row>
    <row r="14655" ht="12.75">
      <c r="O14655" s="62"/>
    </row>
    <row r="14656" ht="12.75">
      <c r="O14656" s="62"/>
    </row>
    <row r="14657" ht="12.75">
      <c r="O14657" s="62"/>
    </row>
    <row r="14658" ht="12.75">
      <c r="O14658" s="62"/>
    </row>
    <row r="14659" ht="12.75">
      <c r="O14659" s="62"/>
    </row>
    <row r="14660" ht="12.75">
      <c r="O14660" s="62"/>
    </row>
    <row r="14661" ht="12.75">
      <c r="O14661" s="62"/>
    </row>
    <row r="14662" ht="12.75">
      <c r="O14662" s="62"/>
    </row>
    <row r="14663" ht="12.75">
      <c r="O14663" s="62"/>
    </row>
    <row r="14664" ht="12.75">
      <c r="O14664" s="62"/>
    </row>
    <row r="14665" ht="12.75">
      <c r="O14665" s="62"/>
    </row>
    <row r="14666" ht="12.75">
      <c r="O14666" s="62"/>
    </row>
    <row r="14667" ht="12.75">
      <c r="O14667" s="62"/>
    </row>
    <row r="14668" ht="12.75">
      <c r="O14668" s="62"/>
    </row>
    <row r="14669" ht="12.75">
      <c r="O14669" s="62"/>
    </row>
    <row r="14670" ht="12.75">
      <c r="O14670" s="62"/>
    </row>
    <row r="14671" ht="12.75">
      <c r="O14671" s="62"/>
    </row>
    <row r="14672" ht="12.75">
      <c r="O14672" s="62"/>
    </row>
    <row r="14673" ht="12.75">
      <c r="O14673" s="62"/>
    </row>
    <row r="14674" ht="12.75">
      <c r="O14674" s="62"/>
    </row>
    <row r="14675" ht="12.75">
      <c r="O14675" s="62"/>
    </row>
    <row r="14676" ht="12.75">
      <c r="O14676" s="62"/>
    </row>
    <row r="14677" ht="12.75">
      <c r="O14677" s="62"/>
    </row>
    <row r="14678" ht="12.75">
      <c r="O14678" s="62"/>
    </row>
    <row r="14679" ht="12.75">
      <c r="O14679" s="62"/>
    </row>
    <row r="14680" ht="12.75">
      <c r="O14680" s="62"/>
    </row>
    <row r="14681" ht="12.75">
      <c r="O14681" s="62"/>
    </row>
    <row r="14682" ht="12.75">
      <c r="O14682" s="62"/>
    </row>
    <row r="14683" ht="12.75">
      <c r="O14683" s="62"/>
    </row>
    <row r="14684" ht="12.75">
      <c r="O14684" s="62"/>
    </row>
    <row r="14685" ht="12.75">
      <c r="O14685" s="62"/>
    </row>
    <row r="14686" ht="12.75">
      <c r="O14686" s="62"/>
    </row>
    <row r="14687" ht="12.75">
      <c r="O14687" s="62"/>
    </row>
    <row r="14688" ht="12.75">
      <c r="O14688" s="62"/>
    </row>
    <row r="14689" ht="12.75">
      <c r="O14689" s="62"/>
    </row>
    <row r="14690" ht="12.75">
      <c r="O14690" s="62"/>
    </row>
    <row r="14691" ht="12.75">
      <c r="O14691" s="62"/>
    </row>
    <row r="14692" ht="12.75">
      <c r="O14692" s="62"/>
    </row>
    <row r="14693" ht="12.75">
      <c r="O14693" s="62"/>
    </row>
    <row r="14694" ht="12.75">
      <c r="O14694" s="62"/>
    </row>
    <row r="14695" ht="12.75">
      <c r="O14695" s="62"/>
    </row>
    <row r="14696" ht="12.75">
      <c r="O14696" s="62"/>
    </row>
    <row r="14697" ht="12.75">
      <c r="O14697" s="62"/>
    </row>
    <row r="14698" ht="12.75">
      <c r="O14698" s="62"/>
    </row>
    <row r="14699" ht="12.75">
      <c r="O14699" s="62"/>
    </row>
    <row r="14700" ht="12.75">
      <c r="O14700" s="62"/>
    </row>
    <row r="14701" ht="12.75">
      <c r="O14701" s="62"/>
    </row>
    <row r="14702" ht="12.75">
      <c r="O14702" s="62"/>
    </row>
    <row r="14703" ht="12.75">
      <c r="O14703" s="62"/>
    </row>
    <row r="14704" ht="12.75">
      <c r="O14704" s="62"/>
    </row>
    <row r="14705" ht="12.75">
      <c r="O14705" s="62"/>
    </row>
    <row r="14706" ht="12.75">
      <c r="O14706" s="62"/>
    </row>
    <row r="14707" ht="12.75">
      <c r="O14707" s="62"/>
    </row>
    <row r="14708" ht="12.75">
      <c r="O14708" s="62"/>
    </row>
    <row r="14709" ht="12.75">
      <c r="O14709" s="62"/>
    </row>
    <row r="14710" ht="12.75">
      <c r="O14710" s="62"/>
    </row>
    <row r="14711" ht="12.75">
      <c r="O14711" s="62"/>
    </row>
    <row r="14712" ht="12.75">
      <c r="O14712" s="62"/>
    </row>
    <row r="14713" ht="12.75">
      <c r="O14713" s="62"/>
    </row>
    <row r="14714" ht="12.75">
      <c r="O14714" s="62"/>
    </row>
    <row r="14715" ht="12.75">
      <c r="O14715" s="62"/>
    </row>
    <row r="14716" ht="12.75">
      <c r="O14716" s="62"/>
    </row>
    <row r="14717" ht="12.75">
      <c r="O14717" s="62"/>
    </row>
    <row r="14718" ht="12.75">
      <c r="O14718" s="62"/>
    </row>
    <row r="14719" ht="12.75">
      <c r="O14719" s="62"/>
    </row>
    <row r="14720" ht="12.75">
      <c r="O14720" s="62"/>
    </row>
    <row r="14721" ht="12.75">
      <c r="O14721" s="62"/>
    </row>
    <row r="14722" ht="12.75">
      <c r="O14722" s="62"/>
    </row>
    <row r="14723" ht="12.75">
      <c r="O14723" s="62"/>
    </row>
    <row r="14724" ht="12.75">
      <c r="O14724" s="62"/>
    </row>
    <row r="14725" ht="12.75">
      <c r="O14725" s="62"/>
    </row>
    <row r="14726" ht="12.75">
      <c r="O14726" s="62"/>
    </row>
    <row r="14727" ht="12.75">
      <c r="O14727" s="62"/>
    </row>
    <row r="14728" ht="12.75">
      <c r="O14728" s="62"/>
    </row>
    <row r="14729" ht="12.75">
      <c r="O14729" s="62"/>
    </row>
    <row r="14730" ht="12.75">
      <c r="O14730" s="62"/>
    </row>
    <row r="14731" ht="12.75">
      <c r="O14731" s="62"/>
    </row>
    <row r="14732" ht="12.75">
      <c r="O14732" s="62"/>
    </row>
    <row r="14733" ht="12.75">
      <c r="O14733" s="62"/>
    </row>
    <row r="14734" ht="12.75">
      <c r="O14734" s="62"/>
    </row>
    <row r="14735" ht="12.75">
      <c r="O14735" s="62"/>
    </row>
    <row r="14736" ht="12.75">
      <c r="O14736" s="62"/>
    </row>
    <row r="14737" ht="12.75">
      <c r="O14737" s="62"/>
    </row>
    <row r="14738" ht="12.75">
      <c r="O14738" s="62"/>
    </row>
    <row r="14739" ht="12.75">
      <c r="O14739" s="62"/>
    </row>
    <row r="14740" ht="12.75">
      <c r="O14740" s="62"/>
    </row>
    <row r="14741" ht="12.75">
      <c r="O14741" s="62"/>
    </row>
    <row r="14742" ht="12.75">
      <c r="O14742" s="62"/>
    </row>
    <row r="14743" ht="12.75">
      <c r="O14743" s="62"/>
    </row>
    <row r="14744" ht="12.75">
      <c r="O14744" s="62"/>
    </row>
    <row r="14745" ht="12.75">
      <c r="O14745" s="62"/>
    </row>
    <row r="14746" ht="12.75">
      <c r="O14746" s="62"/>
    </row>
    <row r="14747" ht="12.75">
      <c r="O14747" s="62"/>
    </row>
    <row r="14748" ht="12.75">
      <c r="O14748" s="62"/>
    </row>
    <row r="14749" ht="12.75">
      <c r="O14749" s="62"/>
    </row>
    <row r="14750" ht="12.75">
      <c r="O14750" s="62"/>
    </row>
    <row r="14751" ht="12.75">
      <c r="O14751" s="62"/>
    </row>
    <row r="14752" ht="12.75">
      <c r="O14752" s="62"/>
    </row>
    <row r="14753" ht="12.75">
      <c r="O14753" s="62"/>
    </row>
    <row r="14754" ht="12.75">
      <c r="O14754" s="62"/>
    </row>
    <row r="14755" ht="12.75">
      <c r="O14755" s="62"/>
    </row>
    <row r="14756" ht="12.75">
      <c r="O14756" s="62"/>
    </row>
    <row r="14757" ht="12.75">
      <c r="O14757" s="62"/>
    </row>
    <row r="14758" ht="12.75">
      <c r="O14758" s="62"/>
    </row>
    <row r="14759" ht="12.75">
      <c r="O14759" s="62"/>
    </row>
    <row r="14760" ht="12.75">
      <c r="O14760" s="62"/>
    </row>
    <row r="14761" ht="12.75">
      <c r="O14761" s="62"/>
    </row>
    <row r="14762" ht="12.75">
      <c r="O14762" s="62"/>
    </row>
    <row r="14763" ht="12.75">
      <c r="O14763" s="62"/>
    </row>
    <row r="14764" ht="12.75">
      <c r="O14764" s="62"/>
    </row>
    <row r="14765" ht="12.75">
      <c r="O14765" s="62"/>
    </row>
    <row r="14766" ht="12.75">
      <c r="O14766" s="62"/>
    </row>
    <row r="14767" ht="12.75">
      <c r="O14767" s="62"/>
    </row>
    <row r="14768" ht="12.75">
      <c r="O14768" s="62"/>
    </row>
    <row r="14769" ht="12.75">
      <c r="O14769" s="62"/>
    </row>
    <row r="14770" ht="12.75">
      <c r="O14770" s="62"/>
    </row>
    <row r="14771" ht="12.75">
      <c r="O14771" s="62"/>
    </row>
    <row r="14772" ht="12.75">
      <c r="O14772" s="62"/>
    </row>
    <row r="14773" ht="12.75">
      <c r="O14773" s="62"/>
    </row>
    <row r="14774" ht="12.75">
      <c r="O14774" s="62"/>
    </row>
    <row r="14775" ht="12.75">
      <c r="O14775" s="62"/>
    </row>
    <row r="14776" ht="12.75">
      <c r="O14776" s="62"/>
    </row>
    <row r="14777" ht="12.75">
      <c r="O14777" s="62"/>
    </row>
    <row r="14778" ht="12.75">
      <c r="O14778" s="62"/>
    </row>
    <row r="14779" ht="12.75">
      <c r="O14779" s="62"/>
    </row>
    <row r="14780" ht="12.75">
      <c r="O14780" s="62"/>
    </row>
    <row r="14781" ht="12.75">
      <c r="O14781" s="62"/>
    </row>
    <row r="14782" ht="12.75">
      <c r="O14782" s="62"/>
    </row>
    <row r="14783" ht="12.75">
      <c r="O14783" s="62"/>
    </row>
    <row r="14784" ht="12.75">
      <c r="O14784" s="62"/>
    </row>
    <row r="14785" ht="12.75">
      <c r="O14785" s="62"/>
    </row>
    <row r="14786" ht="12.75">
      <c r="O14786" s="62"/>
    </row>
    <row r="14787" ht="12.75">
      <c r="O14787" s="62"/>
    </row>
    <row r="14788" ht="12.75">
      <c r="O14788" s="62"/>
    </row>
    <row r="14789" ht="12.75">
      <c r="O14789" s="62"/>
    </row>
    <row r="14790" ht="12.75">
      <c r="O14790" s="62"/>
    </row>
    <row r="14791" ht="12.75">
      <c r="O14791" s="62"/>
    </row>
    <row r="14792" ht="12.75">
      <c r="O14792" s="62"/>
    </row>
    <row r="14793" ht="12.75">
      <c r="O14793" s="62"/>
    </row>
    <row r="14794" ht="12.75">
      <c r="O14794" s="62"/>
    </row>
    <row r="14795" ht="12.75">
      <c r="O14795" s="62"/>
    </row>
    <row r="14796" ht="12.75">
      <c r="O14796" s="62"/>
    </row>
    <row r="14797" ht="12.75">
      <c r="O14797" s="62"/>
    </row>
    <row r="14798" ht="12.75">
      <c r="O14798" s="62"/>
    </row>
    <row r="14799" ht="12.75">
      <c r="O14799" s="62"/>
    </row>
    <row r="14800" ht="12.75">
      <c r="O14800" s="62"/>
    </row>
    <row r="14801" ht="12.75">
      <c r="O14801" s="62"/>
    </row>
    <row r="14802" ht="12.75">
      <c r="O14802" s="62"/>
    </row>
    <row r="14803" ht="12.75">
      <c r="O14803" s="62"/>
    </row>
    <row r="14804" ht="12.75">
      <c r="O14804" s="62"/>
    </row>
    <row r="14805" ht="12.75">
      <c r="O14805" s="62"/>
    </row>
    <row r="14806" ht="12.75">
      <c r="O14806" s="62"/>
    </row>
    <row r="14807" ht="12.75">
      <c r="O14807" s="62"/>
    </row>
    <row r="14808" ht="12.75">
      <c r="O14808" s="62"/>
    </row>
    <row r="14809" ht="12.75">
      <c r="O14809" s="62"/>
    </row>
    <row r="14810" ht="12.75">
      <c r="O14810" s="62"/>
    </row>
    <row r="14811" ht="12.75">
      <c r="O14811" s="62"/>
    </row>
    <row r="14812" ht="12.75">
      <c r="O14812" s="62"/>
    </row>
    <row r="14813" ht="12.75">
      <c r="O14813" s="62"/>
    </row>
    <row r="14814" ht="12.75">
      <c r="O14814" s="62"/>
    </row>
    <row r="14815" ht="12.75">
      <c r="O14815" s="62"/>
    </row>
    <row r="14816" ht="12.75">
      <c r="O14816" s="62"/>
    </row>
    <row r="14817" ht="12.75">
      <c r="O14817" s="62"/>
    </row>
    <row r="14818" ht="12.75">
      <c r="O14818" s="62"/>
    </row>
    <row r="14819" ht="12.75">
      <c r="O14819" s="62"/>
    </row>
    <row r="14820" ht="12.75">
      <c r="O14820" s="62"/>
    </row>
    <row r="14821" ht="12.75">
      <c r="O14821" s="62"/>
    </row>
    <row r="14822" ht="12.75">
      <c r="O14822" s="62"/>
    </row>
    <row r="14823" ht="12.75">
      <c r="O14823" s="62"/>
    </row>
    <row r="14824" ht="12.75">
      <c r="O14824" s="62"/>
    </row>
    <row r="14825" ht="12.75">
      <c r="O14825" s="62"/>
    </row>
    <row r="14826" ht="12.75">
      <c r="O14826" s="62"/>
    </row>
    <row r="14827" ht="12.75">
      <c r="O14827" s="62"/>
    </row>
    <row r="14828" ht="12.75">
      <c r="O14828" s="62"/>
    </row>
    <row r="14829" ht="12.75">
      <c r="O14829" s="62"/>
    </row>
    <row r="14830" ht="12.75">
      <c r="O14830" s="62"/>
    </row>
    <row r="14831" ht="12.75">
      <c r="O14831" s="62"/>
    </row>
    <row r="14832" ht="12.75">
      <c r="O14832" s="62"/>
    </row>
    <row r="14833" ht="12.75">
      <c r="O14833" s="62"/>
    </row>
    <row r="14834" ht="12.75">
      <c r="O14834" s="62"/>
    </row>
    <row r="14835" ht="12.75">
      <c r="O14835" s="62"/>
    </row>
    <row r="14836" ht="12.75">
      <c r="O14836" s="62"/>
    </row>
    <row r="14837" ht="12.75">
      <c r="O14837" s="62"/>
    </row>
    <row r="14838" ht="12.75">
      <c r="O14838" s="62"/>
    </row>
    <row r="14839" ht="12.75">
      <c r="O14839" s="62"/>
    </row>
    <row r="14840" ht="12.75">
      <c r="O14840" s="62"/>
    </row>
    <row r="14841" ht="12.75">
      <c r="O14841" s="62"/>
    </row>
    <row r="14842" ht="12.75">
      <c r="O14842" s="62"/>
    </row>
    <row r="14843" ht="12.75">
      <c r="O14843" s="62"/>
    </row>
    <row r="14844" ht="12.75">
      <c r="O14844" s="62"/>
    </row>
    <row r="14845" ht="12.75">
      <c r="O14845" s="62"/>
    </row>
    <row r="14846" ht="12.75">
      <c r="O14846" s="62"/>
    </row>
    <row r="14847" ht="12.75">
      <c r="O14847" s="62"/>
    </row>
    <row r="14848" ht="12.75">
      <c r="O14848" s="62"/>
    </row>
    <row r="14849" ht="12.75">
      <c r="O14849" s="62"/>
    </row>
    <row r="14850" ht="12.75">
      <c r="O14850" s="62"/>
    </row>
    <row r="14851" ht="12.75">
      <c r="O14851" s="62"/>
    </row>
    <row r="14852" ht="12.75">
      <c r="O14852" s="62"/>
    </row>
    <row r="14853" ht="12.75">
      <c r="O14853" s="62"/>
    </row>
    <row r="14854" ht="12.75">
      <c r="O14854" s="62"/>
    </row>
    <row r="14855" ht="12.75">
      <c r="O14855" s="62"/>
    </row>
    <row r="14856" ht="12.75">
      <c r="O14856" s="62"/>
    </row>
    <row r="14857" ht="12.75">
      <c r="O14857" s="62"/>
    </row>
    <row r="14858" ht="12.75">
      <c r="O14858" s="62"/>
    </row>
    <row r="14859" ht="12.75">
      <c r="O14859" s="62"/>
    </row>
    <row r="14860" ht="12.75">
      <c r="O14860" s="62"/>
    </row>
    <row r="14861" ht="12.75">
      <c r="O14861" s="62"/>
    </row>
    <row r="14862" ht="12.75">
      <c r="O14862" s="62"/>
    </row>
    <row r="14863" ht="12.75">
      <c r="O14863" s="62"/>
    </row>
    <row r="14864" ht="12.75">
      <c r="O14864" s="62"/>
    </row>
    <row r="14865" ht="12.75">
      <c r="O14865" s="62"/>
    </row>
    <row r="14866" ht="12.75">
      <c r="O14866" s="62"/>
    </row>
    <row r="14867" ht="12.75">
      <c r="O14867" s="62"/>
    </row>
    <row r="14868" ht="12.75">
      <c r="O14868" s="62"/>
    </row>
    <row r="14869" ht="12.75">
      <c r="O14869" s="62"/>
    </row>
    <row r="14870" ht="12.75">
      <c r="O14870" s="62"/>
    </row>
    <row r="14871" ht="12.75">
      <c r="O14871" s="62"/>
    </row>
    <row r="14872" ht="12.75">
      <c r="O14872" s="62"/>
    </row>
    <row r="14873" ht="12.75">
      <c r="O14873" s="62"/>
    </row>
    <row r="14874" ht="12.75">
      <c r="O14874" s="62"/>
    </row>
    <row r="14875" ht="12.75">
      <c r="O14875" s="62"/>
    </row>
    <row r="14876" ht="12.75">
      <c r="O14876" s="62"/>
    </row>
    <row r="14877" ht="12.75">
      <c r="O14877" s="62"/>
    </row>
    <row r="14878" ht="12.75">
      <c r="O14878" s="62"/>
    </row>
    <row r="14879" ht="12.75">
      <c r="O14879" s="62"/>
    </row>
    <row r="14880" ht="12.75">
      <c r="O14880" s="62"/>
    </row>
    <row r="14881" ht="12.75">
      <c r="O14881" s="62"/>
    </row>
    <row r="14882" ht="12.75">
      <c r="O14882" s="62"/>
    </row>
    <row r="14883" ht="12.75">
      <c r="O14883" s="62"/>
    </row>
    <row r="14884" ht="12.75">
      <c r="O14884" s="62"/>
    </row>
    <row r="14885" ht="12.75">
      <c r="O14885" s="62"/>
    </row>
    <row r="14886" ht="12.75">
      <c r="O14886" s="62"/>
    </row>
    <row r="14887" ht="12.75">
      <c r="O14887" s="62"/>
    </row>
    <row r="14888" ht="12.75">
      <c r="O14888" s="62"/>
    </row>
    <row r="14889" ht="12.75">
      <c r="O14889" s="62"/>
    </row>
    <row r="14890" ht="12.75">
      <c r="O14890" s="62"/>
    </row>
    <row r="14891" ht="12.75">
      <c r="O14891" s="62"/>
    </row>
    <row r="14892" ht="12.75">
      <c r="O14892" s="62"/>
    </row>
    <row r="14893" ht="12.75">
      <c r="O14893" s="62"/>
    </row>
    <row r="14894" ht="12.75">
      <c r="O14894" s="62"/>
    </row>
    <row r="14895" ht="12.75">
      <c r="O14895" s="62"/>
    </row>
    <row r="14896" ht="12.75">
      <c r="O14896" s="62"/>
    </row>
    <row r="14897" ht="12.75">
      <c r="O14897" s="62"/>
    </row>
    <row r="14898" ht="12.75">
      <c r="O14898" s="62"/>
    </row>
    <row r="14899" ht="12.75">
      <c r="O14899" s="62"/>
    </row>
    <row r="14900" ht="12.75">
      <c r="O14900" s="62"/>
    </row>
    <row r="14901" ht="12.75">
      <c r="O14901" s="62"/>
    </row>
    <row r="14902" ht="12.75">
      <c r="O14902" s="62"/>
    </row>
    <row r="14903" ht="12.75">
      <c r="O14903" s="62"/>
    </row>
    <row r="14904" ht="12.75">
      <c r="O14904" s="62"/>
    </row>
    <row r="14905" ht="12.75">
      <c r="O14905" s="62"/>
    </row>
    <row r="14906" ht="12.75">
      <c r="O14906" s="62"/>
    </row>
    <row r="14907" ht="12.75">
      <c r="O14907" s="62"/>
    </row>
    <row r="14908" ht="12.75">
      <c r="O14908" s="62"/>
    </row>
    <row r="14909" ht="12.75">
      <c r="O14909" s="62"/>
    </row>
    <row r="14910" ht="12.75">
      <c r="O14910" s="62"/>
    </row>
    <row r="14911" ht="12.75">
      <c r="O14911" s="62"/>
    </row>
    <row r="14912" ht="12.75">
      <c r="O14912" s="62"/>
    </row>
    <row r="14913" ht="12.75">
      <c r="O14913" s="62"/>
    </row>
    <row r="14914" ht="12.75">
      <c r="O14914" s="62"/>
    </row>
    <row r="14915" ht="12.75">
      <c r="O14915" s="62"/>
    </row>
    <row r="14916" ht="12.75">
      <c r="O14916" s="62"/>
    </row>
    <row r="14917" ht="12.75">
      <c r="O14917" s="62"/>
    </row>
    <row r="14918" ht="12.75">
      <c r="O14918" s="62"/>
    </row>
    <row r="14919" ht="12.75">
      <c r="O14919" s="62"/>
    </row>
    <row r="14920" ht="12.75">
      <c r="O14920" s="62"/>
    </row>
    <row r="14921" ht="12.75">
      <c r="O14921" s="62"/>
    </row>
    <row r="14922" ht="12.75">
      <c r="O14922" s="62"/>
    </row>
    <row r="14923" ht="12.75">
      <c r="O14923" s="62"/>
    </row>
    <row r="14924" ht="12.75">
      <c r="O14924" s="62"/>
    </row>
    <row r="14925" ht="12.75">
      <c r="O14925" s="62"/>
    </row>
    <row r="14926" ht="12.75">
      <c r="O14926" s="62"/>
    </row>
    <row r="14927" ht="12.75">
      <c r="O14927" s="62"/>
    </row>
    <row r="14928" ht="12.75">
      <c r="O14928" s="62"/>
    </row>
    <row r="14929" ht="12.75">
      <c r="O14929" s="62"/>
    </row>
    <row r="14930" ht="12.75">
      <c r="O14930" s="62"/>
    </row>
    <row r="14931" ht="12.75">
      <c r="O14931" s="62"/>
    </row>
    <row r="14932" ht="12.75">
      <c r="O14932" s="62"/>
    </row>
    <row r="14933" ht="12.75">
      <c r="O14933" s="62"/>
    </row>
    <row r="14934" ht="12.75">
      <c r="O14934" s="62"/>
    </row>
    <row r="14935" ht="12.75">
      <c r="O14935" s="62"/>
    </row>
    <row r="14936" ht="12.75">
      <c r="O14936" s="62"/>
    </row>
    <row r="14937" ht="12.75">
      <c r="O14937" s="62"/>
    </row>
    <row r="14938" ht="12.75">
      <c r="O14938" s="62"/>
    </row>
    <row r="14939" ht="12.75">
      <c r="O14939" s="62"/>
    </row>
    <row r="14940" ht="12.75">
      <c r="O14940" s="62"/>
    </row>
    <row r="14941" ht="12.75">
      <c r="O14941" s="62"/>
    </row>
    <row r="14942" ht="12.75">
      <c r="O14942" s="62"/>
    </row>
    <row r="14943" ht="12.75">
      <c r="O14943" s="62"/>
    </row>
    <row r="14944" ht="12.75">
      <c r="O14944" s="62"/>
    </row>
    <row r="14945" ht="12.75">
      <c r="O14945" s="62"/>
    </row>
    <row r="14946" ht="12.75">
      <c r="O14946" s="62"/>
    </row>
    <row r="14947" ht="12.75">
      <c r="O14947" s="62"/>
    </row>
    <row r="14948" ht="12.75">
      <c r="O14948" s="62"/>
    </row>
    <row r="14949" ht="12.75">
      <c r="O14949" s="62"/>
    </row>
    <row r="14950" ht="12.75">
      <c r="O14950" s="62"/>
    </row>
    <row r="14951" ht="12.75">
      <c r="O14951" s="62"/>
    </row>
    <row r="14952" ht="12.75">
      <c r="O14952" s="62"/>
    </row>
    <row r="14953" ht="12.75">
      <c r="O14953" s="62"/>
    </row>
    <row r="14954" ht="12.75">
      <c r="O14954" s="62"/>
    </row>
    <row r="14955" ht="12.75">
      <c r="O14955" s="62"/>
    </row>
    <row r="14956" ht="12.75">
      <c r="O14956" s="62"/>
    </row>
    <row r="14957" ht="12.75">
      <c r="O14957" s="62"/>
    </row>
    <row r="14958" ht="12.75">
      <c r="O14958" s="62"/>
    </row>
    <row r="14959" ht="12.75">
      <c r="O14959" s="62"/>
    </row>
    <row r="14960" ht="12.75">
      <c r="O14960" s="62"/>
    </row>
    <row r="14961" ht="12.75">
      <c r="O14961" s="62"/>
    </row>
    <row r="14962" ht="12.75">
      <c r="O14962" s="62"/>
    </row>
    <row r="14963" ht="12.75">
      <c r="O14963" s="62"/>
    </row>
    <row r="14964" ht="12.75">
      <c r="O14964" s="62"/>
    </row>
    <row r="14965" ht="12.75">
      <c r="O14965" s="62"/>
    </row>
    <row r="14966" ht="12.75">
      <c r="O14966" s="62"/>
    </row>
    <row r="14967" ht="12.75">
      <c r="O14967" s="62"/>
    </row>
    <row r="14968" ht="12.75">
      <c r="O14968" s="62"/>
    </row>
    <row r="14969" ht="12.75">
      <c r="O14969" s="62"/>
    </row>
    <row r="14970" ht="12.75">
      <c r="O14970" s="62"/>
    </row>
    <row r="14971" ht="12.75">
      <c r="O14971" s="62"/>
    </row>
    <row r="14972" ht="12.75">
      <c r="O14972" s="62"/>
    </row>
    <row r="14973" ht="12.75">
      <c r="O14973" s="62"/>
    </row>
    <row r="14974" ht="12.75">
      <c r="O14974" s="62"/>
    </row>
    <row r="14975" ht="12.75">
      <c r="O14975" s="62"/>
    </row>
    <row r="14976" ht="12.75">
      <c r="O14976" s="62"/>
    </row>
    <row r="14977" ht="12.75">
      <c r="O14977" s="62"/>
    </row>
    <row r="14978" ht="12.75">
      <c r="O14978" s="62"/>
    </row>
    <row r="14979" ht="12.75">
      <c r="O14979" s="62"/>
    </row>
    <row r="14980" ht="12.75">
      <c r="O14980" s="62"/>
    </row>
    <row r="14981" ht="12.75">
      <c r="O14981" s="62"/>
    </row>
    <row r="14982" ht="12.75">
      <c r="O14982" s="62"/>
    </row>
    <row r="14983" ht="12.75">
      <c r="O14983" s="62"/>
    </row>
    <row r="14984" ht="12.75">
      <c r="O14984" s="62"/>
    </row>
    <row r="14985" ht="12.75">
      <c r="O14985" s="62"/>
    </row>
    <row r="14986" ht="12.75">
      <c r="O14986" s="62"/>
    </row>
    <row r="14987" ht="12.75">
      <c r="O14987" s="62"/>
    </row>
    <row r="14988" ht="12.75">
      <c r="O14988" s="62"/>
    </row>
    <row r="14989" ht="12.75">
      <c r="O14989" s="62"/>
    </row>
    <row r="14990" ht="12.75">
      <c r="O14990" s="62"/>
    </row>
    <row r="14991" ht="12.75">
      <c r="O14991" s="62"/>
    </row>
    <row r="14992" ht="12.75">
      <c r="O14992" s="62"/>
    </row>
    <row r="14993" ht="12.75">
      <c r="O14993" s="62"/>
    </row>
    <row r="14994" ht="12.75">
      <c r="O14994" s="62"/>
    </row>
    <row r="14995" ht="12.75">
      <c r="O14995" s="62"/>
    </row>
    <row r="14996" ht="12.75">
      <c r="O14996" s="62"/>
    </row>
    <row r="14997" ht="12.75">
      <c r="O14997" s="62"/>
    </row>
    <row r="14998" ht="12.75">
      <c r="O14998" s="62"/>
    </row>
    <row r="14999" ht="12.75">
      <c r="O14999" s="62"/>
    </row>
    <row r="15000" ht="12.75">
      <c r="O15000" s="62"/>
    </row>
    <row r="15001" ht="12.75">
      <c r="O15001" s="62"/>
    </row>
    <row r="15002" ht="12.75">
      <c r="O15002" s="62"/>
    </row>
    <row r="15003" ht="12.75">
      <c r="O15003" s="62"/>
    </row>
    <row r="15004" ht="12.75">
      <c r="O15004" s="62"/>
    </row>
    <row r="15005" ht="12.75">
      <c r="O15005" s="62"/>
    </row>
    <row r="15006" ht="12.75">
      <c r="O15006" s="62"/>
    </row>
    <row r="15007" ht="12.75">
      <c r="O15007" s="62"/>
    </row>
    <row r="15008" ht="12.75">
      <c r="O15008" s="62"/>
    </row>
    <row r="15009" ht="12.75">
      <c r="O15009" s="62"/>
    </row>
    <row r="15010" ht="12.75">
      <c r="O15010" s="62"/>
    </row>
    <row r="15011" ht="12.75">
      <c r="O15011" s="62"/>
    </row>
    <row r="15012" ht="12.75">
      <c r="O15012" s="62"/>
    </row>
    <row r="15013" ht="12.75">
      <c r="O15013" s="62"/>
    </row>
    <row r="15014" ht="12.75">
      <c r="O15014" s="62"/>
    </row>
    <row r="15015" ht="12.75">
      <c r="O15015" s="62"/>
    </row>
    <row r="15016" ht="12.75">
      <c r="O15016" s="62"/>
    </row>
    <row r="15017" ht="12.75">
      <c r="O15017" s="62"/>
    </row>
    <row r="15018" ht="12.75">
      <c r="O15018" s="62"/>
    </row>
    <row r="15019" ht="12.75">
      <c r="O15019" s="62"/>
    </row>
    <row r="15020" ht="12.75">
      <c r="O15020" s="62"/>
    </row>
    <row r="15021" ht="12.75">
      <c r="O15021" s="62"/>
    </row>
    <row r="15022" ht="12.75">
      <c r="O15022" s="62"/>
    </row>
    <row r="15023" ht="12.75">
      <c r="O15023" s="62"/>
    </row>
    <row r="15024" ht="12.75">
      <c r="O15024" s="62"/>
    </row>
    <row r="15025" ht="12.75">
      <c r="O15025" s="62"/>
    </row>
    <row r="15026" ht="12.75">
      <c r="O15026" s="62"/>
    </row>
    <row r="15027" ht="12.75">
      <c r="O15027" s="62"/>
    </row>
    <row r="15028" ht="12.75">
      <c r="O15028" s="62"/>
    </row>
    <row r="15029" ht="12.75">
      <c r="O15029" s="62"/>
    </row>
    <row r="15030" ht="12.75">
      <c r="O15030" s="62"/>
    </row>
    <row r="15031" ht="12.75">
      <c r="O15031" s="62"/>
    </row>
    <row r="15032" ht="12.75">
      <c r="O15032" s="62"/>
    </row>
    <row r="15033" ht="12.75">
      <c r="O15033" s="62"/>
    </row>
    <row r="15034" ht="12.75">
      <c r="O15034" s="62"/>
    </row>
    <row r="15035" ht="12.75">
      <c r="O15035" s="62"/>
    </row>
    <row r="15036" ht="12.75">
      <c r="O15036" s="62"/>
    </row>
    <row r="15037" ht="12.75">
      <c r="O15037" s="62"/>
    </row>
    <row r="15038" ht="12.75">
      <c r="O15038" s="62"/>
    </row>
    <row r="15039" ht="12.75">
      <c r="O15039" s="62"/>
    </row>
    <row r="15040" ht="12.75">
      <c r="O15040" s="62"/>
    </row>
    <row r="15041" ht="12.75">
      <c r="O15041" s="62"/>
    </row>
    <row r="15042" ht="12.75">
      <c r="O15042" s="62"/>
    </row>
    <row r="15043" ht="12.75">
      <c r="O15043" s="62"/>
    </row>
    <row r="15044" ht="12.75">
      <c r="O15044" s="62"/>
    </row>
    <row r="15045" ht="12.75">
      <c r="O15045" s="62"/>
    </row>
    <row r="15046" ht="12.75">
      <c r="O15046" s="62"/>
    </row>
    <row r="15047" ht="12.75">
      <c r="O15047" s="62"/>
    </row>
    <row r="15048" ht="12.75">
      <c r="O15048" s="62"/>
    </row>
    <row r="15049" ht="12.75">
      <c r="O15049" s="62"/>
    </row>
    <row r="15050" ht="12.75">
      <c r="O15050" s="62"/>
    </row>
    <row r="15051" ht="12.75">
      <c r="O15051" s="62"/>
    </row>
    <row r="15052" ht="12.75">
      <c r="O15052" s="62"/>
    </row>
    <row r="15053" ht="12.75">
      <c r="O15053" s="62"/>
    </row>
    <row r="15054" ht="12.75">
      <c r="O15054" s="62"/>
    </row>
    <row r="15055" ht="12.75">
      <c r="O15055" s="62"/>
    </row>
    <row r="15056" ht="12.75">
      <c r="O15056" s="62"/>
    </row>
    <row r="15057" ht="12.75">
      <c r="O15057" s="62"/>
    </row>
    <row r="15058" ht="12.75">
      <c r="O15058" s="62"/>
    </row>
    <row r="15059" ht="12.75">
      <c r="O15059" s="62"/>
    </row>
    <row r="15060" ht="12.75">
      <c r="O15060" s="62"/>
    </row>
    <row r="15061" ht="12.75">
      <c r="O15061" s="62"/>
    </row>
    <row r="15062" ht="12.75">
      <c r="O15062" s="62"/>
    </row>
    <row r="15063" ht="12.75">
      <c r="O15063" s="62"/>
    </row>
    <row r="15064" ht="12.75">
      <c r="O15064" s="62"/>
    </row>
    <row r="15065" ht="12.75">
      <c r="O15065" s="62"/>
    </row>
    <row r="15066" ht="12.75">
      <c r="O15066" s="62"/>
    </row>
    <row r="15067" ht="12.75">
      <c r="O15067" s="62"/>
    </row>
    <row r="15068" ht="12.75">
      <c r="O15068" s="62"/>
    </row>
    <row r="15069" ht="12.75">
      <c r="O15069" s="62"/>
    </row>
    <row r="15070" ht="12.75">
      <c r="O15070" s="62"/>
    </row>
    <row r="15071" ht="12.75">
      <c r="O15071" s="62"/>
    </row>
    <row r="15072" ht="12.75">
      <c r="O15072" s="62"/>
    </row>
    <row r="15073" ht="12.75">
      <c r="O15073" s="62"/>
    </row>
    <row r="15074" ht="12.75">
      <c r="O15074" s="62"/>
    </row>
    <row r="15075" ht="12.75">
      <c r="O15075" s="62"/>
    </row>
    <row r="15076" ht="12.75">
      <c r="O15076" s="62"/>
    </row>
    <row r="15077" ht="12.75">
      <c r="O15077" s="62"/>
    </row>
    <row r="15078" ht="12.75">
      <c r="O15078" s="62"/>
    </row>
    <row r="15079" ht="12.75">
      <c r="O15079" s="62"/>
    </row>
    <row r="15080" ht="12.75">
      <c r="O15080" s="62"/>
    </row>
    <row r="15081" ht="12.75">
      <c r="O15081" s="62"/>
    </row>
    <row r="15082" ht="12.75">
      <c r="O15082" s="62"/>
    </row>
    <row r="15083" ht="12.75">
      <c r="O15083" s="62"/>
    </row>
    <row r="15084" ht="12.75">
      <c r="O15084" s="62"/>
    </row>
    <row r="15085" ht="12.75">
      <c r="O15085" s="62"/>
    </row>
    <row r="15086" ht="12.75">
      <c r="O15086" s="62"/>
    </row>
    <row r="15087" ht="12.75">
      <c r="O15087" s="62"/>
    </row>
    <row r="15088" ht="12.75">
      <c r="O15088" s="62"/>
    </row>
    <row r="15089" ht="12.75">
      <c r="O15089" s="62"/>
    </row>
    <row r="15090" ht="12.75">
      <c r="O15090" s="62"/>
    </row>
    <row r="15091" ht="12.75">
      <c r="O15091" s="62"/>
    </row>
    <row r="15092" ht="12.75">
      <c r="O15092" s="62"/>
    </row>
    <row r="15093" ht="12.75">
      <c r="O15093" s="62"/>
    </row>
    <row r="15094" ht="12.75">
      <c r="O15094" s="62"/>
    </row>
    <row r="15095" ht="12.75">
      <c r="O15095" s="62"/>
    </row>
    <row r="15096" ht="12.75">
      <c r="O15096" s="62"/>
    </row>
    <row r="15097" ht="12.75">
      <c r="O15097" s="62"/>
    </row>
    <row r="15098" ht="12.75">
      <c r="O15098" s="62"/>
    </row>
    <row r="15099" ht="12.75">
      <c r="O15099" s="62"/>
    </row>
    <row r="15100" ht="12.75">
      <c r="O15100" s="62"/>
    </row>
    <row r="15101" ht="12.75">
      <c r="O15101" s="62"/>
    </row>
    <row r="15102" ht="12.75">
      <c r="O15102" s="62"/>
    </row>
    <row r="15103" ht="12.75">
      <c r="O15103" s="62"/>
    </row>
    <row r="15104" ht="12.75">
      <c r="O15104" s="62"/>
    </row>
    <row r="15105" ht="12.75">
      <c r="O15105" s="62"/>
    </row>
    <row r="15106" ht="12.75">
      <c r="O15106" s="62"/>
    </row>
    <row r="15107" ht="12.75">
      <c r="O15107" s="62"/>
    </row>
    <row r="15108" ht="12.75">
      <c r="O15108" s="62"/>
    </row>
    <row r="15109" ht="12.75">
      <c r="O15109" s="62"/>
    </row>
    <row r="15110" ht="12.75">
      <c r="O15110" s="62"/>
    </row>
    <row r="15111" ht="12.75">
      <c r="O15111" s="62"/>
    </row>
    <row r="15112" ht="12.75">
      <c r="O15112" s="62"/>
    </row>
    <row r="15113" ht="12.75">
      <c r="O15113" s="62"/>
    </row>
    <row r="15114" ht="12.75">
      <c r="O15114" s="62"/>
    </row>
    <row r="15115" ht="12.75">
      <c r="O15115" s="62"/>
    </row>
    <row r="15116" ht="12.75">
      <c r="O15116" s="62"/>
    </row>
    <row r="15117" ht="12.75">
      <c r="O15117" s="62"/>
    </row>
    <row r="15118" ht="12.75">
      <c r="O15118" s="62"/>
    </row>
    <row r="15119" ht="12.75">
      <c r="O15119" s="62"/>
    </row>
    <row r="15120" ht="12.75">
      <c r="O15120" s="62"/>
    </row>
    <row r="15121" ht="12.75">
      <c r="O15121" s="62"/>
    </row>
    <row r="15122" ht="12.75">
      <c r="O15122" s="62"/>
    </row>
    <row r="15123" ht="12.75">
      <c r="O15123" s="62"/>
    </row>
    <row r="15124" ht="12.75">
      <c r="O15124" s="62"/>
    </row>
    <row r="15125" ht="12.75">
      <c r="O15125" s="62"/>
    </row>
    <row r="15126" ht="12.75">
      <c r="O15126" s="62"/>
    </row>
    <row r="15127" ht="12.75">
      <c r="O15127" s="62"/>
    </row>
    <row r="15128" ht="12.75">
      <c r="O15128" s="62"/>
    </row>
    <row r="15129" ht="12.75">
      <c r="O15129" s="62"/>
    </row>
    <row r="15130" ht="12.75">
      <c r="O15130" s="62"/>
    </row>
    <row r="15131" ht="12.75">
      <c r="O15131" s="62"/>
    </row>
    <row r="15132" ht="12.75">
      <c r="O15132" s="62"/>
    </row>
    <row r="15133" ht="12.75">
      <c r="O15133" s="62"/>
    </row>
    <row r="15134" ht="12.75">
      <c r="O15134" s="62"/>
    </row>
    <row r="15135" ht="12.75">
      <c r="O15135" s="62"/>
    </row>
    <row r="15136" ht="12.75">
      <c r="O15136" s="62"/>
    </row>
    <row r="15137" ht="12.75">
      <c r="O15137" s="62"/>
    </row>
    <row r="15138" ht="12.75">
      <c r="O15138" s="62"/>
    </row>
    <row r="15139" ht="12.75">
      <c r="O15139" s="62"/>
    </row>
    <row r="15140" ht="12.75">
      <c r="O15140" s="62"/>
    </row>
    <row r="15141" ht="12.75">
      <c r="O15141" s="62"/>
    </row>
    <row r="15142" ht="12.75">
      <c r="O15142" s="62"/>
    </row>
    <row r="15143" ht="12.75">
      <c r="O15143" s="62"/>
    </row>
    <row r="15144" ht="12.75">
      <c r="O15144" s="62"/>
    </row>
    <row r="15145" ht="12.75">
      <c r="O15145" s="62"/>
    </row>
    <row r="15146" ht="12.75">
      <c r="O15146" s="62"/>
    </row>
    <row r="15147" ht="12.75">
      <c r="O15147" s="62"/>
    </row>
    <row r="15148" ht="12.75">
      <c r="O15148" s="62"/>
    </row>
    <row r="15149" ht="12.75">
      <c r="O15149" s="62"/>
    </row>
    <row r="15150" ht="12.75">
      <c r="O15150" s="62"/>
    </row>
    <row r="15151" ht="12.75">
      <c r="O15151" s="62"/>
    </row>
    <row r="15152" ht="12.75">
      <c r="O15152" s="62"/>
    </row>
    <row r="15153" ht="12.75">
      <c r="O15153" s="62"/>
    </row>
    <row r="15154" ht="12.75">
      <c r="O15154" s="62"/>
    </row>
    <row r="15155" ht="12.75">
      <c r="O15155" s="62"/>
    </row>
    <row r="15156" ht="12.75">
      <c r="O15156" s="62"/>
    </row>
    <row r="15157" ht="12.75">
      <c r="O15157" s="62"/>
    </row>
    <row r="15158" ht="12.75">
      <c r="O15158" s="62"/>
    </row>
    <row r="15159" ht="12.75">
      <c r="O15159" s="62"/>
    </row>
    <row r="15160" ht="12.75">
      <c r="O15160" s="62"/>
    </row>
    <row r="15161" ht="12.75">
      <c r="O15161" s="62"/>
    </row>
    <row r="15162" ht="12.75">
      <c r="O15162" s="62"/>
    </row>
    <row r="15163" ht="12.75">
      <c r="O15163" s="62"/>
    </row>
    <row r="15164" ht="12.75">
      <c r="O15164" s="62"/>
    </row>
    <row r="15165" ht="12.75">
      <c r="O15165" s="62"/>
    </row>
    <row r="15166" ht="12.75">
      <c r="O15166" s="62"/>
    </row>
    <row r="15167" ht="12.75">
      <c r="O15167" s="62"/>
    </row>
    <row r="15168" ht="12.75">
      <c r="O15168" s="62"/>
    </row>
    <row r="15169" ht="12.75">
      <c r="O15169" s="62"/>
    </row>
    <row r="15170" ht="12.75">
      <c r="O15170" s="62"/>
    </row>
    <row r="15171" ht="12.75">
      <c r="O15171" s="62"/>
    </row>
    <row r="15172" ht="12.75">
      <c r="O15172" s="62"/>
    </row>
    <row r="15173" ht="12.75">
      <c r="O15173" s="62"/>
    </row>
    <row r="15174" ht="12.75">
      <c r="O15174" s="62"/>
    </row>
    <row r="15175" ht="12.75">
      <c r="O15175" s="62"/>
    </row>
    <row r="15176" ht="12.75">
      <c r="O15176" s="62"/>
    </row>
    <row r="15177" ht="12.75">
      <c r="O15177" s="62"/>
    </row>
    <row r="15178" ht="12.75">
      <c r="O15178" s="62"/>
    </row>
    <row r="15179" ht="12.75">
      <c r="O15179" s="62"/>
    </row>
    <row r="15180" ht="12.75">
      <c r="O15180" s="62"/>
    </row>
    <row r="15181" ht="12.75">
      <c r="O15181" s="62"/>
    </row>
    <row r="15182" ht="12.75">
      <c r="O15182" s="62"/>
    </row>
    <row r="15183" ht="12.75">
      <c r="O15183" s="62"/>
    </row>
    <row r="15184" ht="12.75">
      <c r="O15184" s="62"/>
    </row>
    <row r="15185" ht="12.75">
      <c r="O15185" s="62"/>
    </row>
    <row r="15186" ht="12.75">
      <c r="O15186" s="62"/>
    </row>
    <row r="15187" ht="12.75">
      <c r="O15187" s="62"/>
    </row>
    <row r="15188" ht="12.75">
      <c r="O15188" s="62"/>
    </row>
    <row r="15189" ht="12.75">
      <c r="O15189" s="62"/>
    </row>
    <row r="15190" ht="12.75">
      <c r="O15190" s="62"/>
    </row>
    <row r="15191" ht="12.75">
      <c r="O15191" s="62"/>
    </row>
    <row r="15192" ht="12.75">
      <c r="O15192" s="62"/>
    </row>
    <row r="15193" ht="12.75">
      <c r="O15193" s="62"/>
    </row>
    <row r="15194" ht="12.75">
      <c r="O15194" s="62"/>
    </row>
    <row r="15195" ht="12.75">
      <c r="O15195" s="62"/>
    </row>
    <row r="15196" ht="12.75">
      <c r="O15196" s="62"/>
    </row>
    <row r="15197" ht="12.75">
      <c r="O15197" s="62"/>
    </row>
    <row r="15198" ht="12.75">
      <c r="O15198" s="62"/>
    </row>
    <row r="15199" ht="12.75">
      <c r="O15199" s="62"/>
    </row>
    <row r="15200" ht="12.75">
      <c r="O15200" s="62"/>
    </row>
    <row r="15201" ht="12.75">
      <c r="O15201" s="62"/>
    </row>
    <row r="15202" ht="12.75">
      <c r="O15202" s="62"/>
    </row>
    <row r="15203" ht="12.75">
      <c r="O15203" s="62"/>
    </row>
    <row r="15204" ht="12.75">
      <c r="O15204" s="62"/>
    </row>
    <row r="15205" ht="12.75">
      <c r="O15205" s="62"/>
    </row>
    <row r="15206" ht="12.75">
      <c r="O15206" s="62"/>
    </row>
    <row r="15207" ht="12.75">
      <c r="O15207" s="62"/>
    </row>
    <row r="15208" ht="12.75">
      <c r="O15208" s="62"/>
    </row>
    <row r="15209" ht="12.75">
      <c r="O15209" s="62"/>
    </row>
    <row r="15210" ht="12.75">
      <c r="O15210" s="62"/>
    </row>
    <row r="15211" ht="12.75">
      <c r="O15211" s="62"/>
    </row>
    <row r="15212" ht="12.75">
      <c r="O15212" s="62"/>
    </row>
    <row r="15213" ht="12.75">
      <c r="O15213" s="62"/>
    </row>
    <row r="15214" ht="12.75">
      <c r="O15214" s="62"/>
    </row>
    <row r="15215" ht="12.75">
      <c r="O15215" s="62"/>
    </row>
    <row r="15216" ht="12.75">
      <c r="O15216" s="62"/>
    </row>
    <row r="15217" ht="12.75">
      <c r="O15217" s="62"/>
    </row>
    <row r="15218" ht="12.75">
      <c r="O15218" s="62"/>
    </row>
    <row r="15219" ht="12.75">
      <c r="O15219" s="62"/>
    </row>
    <row r="15220" ht="12.75">
      <c r="O15220" s="62"/>
    </row>
    <row r="15221" ht="12.75">
      <c r="O15221" s="62"/>
    </row>
    <row r="15222" ht="12.75">
      <c r="O15222" s="62"/>
    </row>
    <row r="15223" ht="12.75">
      <c r="O15223" s="62"/>
    </row>
    <row r="15224" ht="12.75">
      <c r="O15224" s="62"/>
    </row>
    <row r="15225" ht="12.75">
      <c r="O15225" s="62"/>
    </row>
    <row r="15226" ht="12.75">
      <c r="O15226" s="62"/>
    </row>
    <row r="15227" ht="12.75">
      <c r="O15227" s="62"/>
    </row>
    <row r="15228" ht="12.75">
      <c r="O15228" s="62"/>
    </row>
    <row r="15229" ht="12.75">
      <c r="O15229" s="62"/>
    </row>
    <row r="15230" ht="12.75">
      <c r="O15230" s="62"/>
    </row>
    <row r="15231" ht="12.75">
      <c r="O15231" s="62"/>
    </row>
    <row r="15232" ht="12.75">
      <c r="O15232" s="62"/>
    </row>
    <row r="15233" ht="12.75">
      <c r="O15233" s="62"/>
    </row>
    <row r="15234" ht="12.75">
      <c r="O15234" s="62"/>
    </row>
    <row r="15235" ht="12.75">
      <c r="O15235" s="62"/>
    </row>
    <row r="15236" ht="12.75">
      <c r="O15236" s="62"/>
    </row>
    <row r="15237" ht="12.75">
      <c r="O15237" s="62"/>
    </row>
    <row r="15238" ht="12.75">
      <c r="O15238" s="62"/>
    </row>
    <row r="15239" ht="12.75">
      <c r="O15239" s="62"/>
    </row>
    <row r="15240" ht="12.75">
      <c r="O15240" s="62"/>
    </row>
    <row r="15241" ht="12.75">
      <c r="O15241" s="62"/>
    </row>
    <row r="15242" ht="12.75">
      <c r="O15242" s="62"/>
    </row>
    <row r="15243" ht="12.75">
      <c r="O15243" s="62"/>
    </row>
    <row r="15244" ht="12.75">
      <c r="O15244" s="62"/>
    </row>
    <row r="15245" ht="12.75">
      <c r="O15245" s="62"/>
    </row>
    <row r="15246" ht="12.75">
      <c r="O15246" s="62"/>
    </row>
    <row r="15247" ht="12.75">
      <c r="O15247" s="62"/>
    </row>
    <row r="15248" ht="12.75">
      <c r="O15248" s="62"/>
    </row>
    <row r="15249" ht="12.75">
      <c r="O15249" s="62"/>
    </row>
    <row r="15250" ht="12.75">
      <c r="O15250" s="62"/>
    </row>
    <row r="15251" ht="12.75">
      <c r="O15251" s="62"/>
    </row>
    <row r="15252" ht="12.75">
      <c r="O15252" s="62"/>
    </row>
    <row r="15253" ht="12.75">
      <c r="O15253" s="62"/>
    </row>
    <row r="15254" ht="12.75">
      <c r="O15254" s="62"/>
    </row>
    <row r="15255" ht="12.75">
      <c r="O15255" s="62"/>
    </row>
    <row r="15256" ht="12.75">
      <c r="O15256" s="62"/>
    </row>
    <row r="15257" ht="12.75">
      <c r="O15257" s="62"/>
    </row>
    <row r="15258" ht="12.75">
      <c r="O15258" s="62"/>
    </row>
    <row r="15259" ht="12.75">
      <c r="O15259" s="62"/>
    </row>
    <row r="15260" ht="12.75">
      <c r="O15260" s="62"/>
    </row>
    <row r="15261" ht="12.75">
      <c r="O15261" s="62"/>
    </row>
    <row r="15262" ht="12.75">
      <c r="O15262" s="62"/>
    </row>
    <row r="15263" ht="12.75">
      <c r="O15263" s="62"/>
    </row>
    <row r="15264" ht="12.75">
      <c r="O15264" s="62"/>
    </row>
    <row r="15265" ht="12.75">
      <c r="O15265" s="62"/>
    </row>
    <row r="15266" ht="12.75">
      <c r="O15266" s="62"/>
    </row>
    <row r="15267" ht="12.75">
      <c r="O15267" s="62"/>
    </row>
    <row r="15268" ht="12.75">
      <c r="O15268" s="62"/>
    </row>
    <row r="15269" ht="12.75">
      <c r="O15269" s="62"/>
    </row>
    <row r="15270" ht="12.75">
      <c r="O15270" s="62"/>
    </row>
    <row r="15271" ht="12.75">
      <c r="O15271" s="62"/>
    </row>
    <row r="15272" ht="12.75">
      <c r="O15272" s="62"/>
    </row>
    <row r="15273" ht="12.75">
      <c r="O15273" s="62"/>
    </row>
    <row r="15274" ht="12.75">
      <c r="O15274" s="62"/>
    </row>
    <row r="15275" ht="12.75">
      <c r="O15275" s="62"/>
    </row>
    <row r="15276" ht="12.75">
      <c r="O15276" s="62"/>
    </row>
    <row r="15277" ht="12.75">
      <c r="O15277" s="62"/>
    </row>
    <row r="15278" ht="12.75">
      <c r="O15278" s="62"/>
    </row>
    <row r="15279" ht="12.75">
      <c r="O15279" s="62"/>
    </row>
    <row r="15280" ht="12.75">
      <c r="O15280" s="62"/>
    </row>
    <row r="15281" ht="12.75">
      <c r="O15281" s="62"/>
    </row>
    <row r="15282" ht="12.75">
      <c r="O15282" s="62"/>
    </row>
    <row r="15283" ht="12.75">
      <c r="O15283" s="62"/>
    </row>
    <row r="15284" ht="12.75">
      <c r="O15284" s="62"/>
    </row>
    <row r="15285" ht="12.75">
      <c r="O15285" s="62"/>
    </row>
    <row r="15286" ht="12.75">
      <c r="O15286" s="62"/>
    </row>
    <row r="15287" ht="12.75">
      <c r="O15287" s="62"/>
    </row>
    <row r="15288" ht="12.75">
      <c r="O15288" s="62"/>
    </row>
    <row r="15289" ht="12.75">
      <c r="O15289" s="62"/>
    </row>
    <row r="15290" ht="12.75">
      <c r="O15290" s="62"/>
    </row>
    <row r="15291" ht="12.75">
      <c r="O15291" s="62"/>
    </row>
    <row r="15292" ht="12.75">
      <c r="O15292" s="62"/>
    </row>
    <row r="15293" ht="12.75">
      <c r="O15293" s="62"/>
    </row>
    <row r="15294" ht="12.75">
      <c r="O15294" s="62"/>
    </row>
    <row r="15295" ht="12.75">
      <c r="O15295" s="62"/>
    </row>
    <row r="15296" ht="12.75">
      <c r="O15296" s="62"/>
    </row>
    <row r="15297" ht="12.75">
      <c r="O15297" s="62"/>
    </row>
    <row r="15298" ht="12.75">
      <c r="O15298" s="62"/>
    </row>
    <row r="15299" ht="12.75">
      <c r="O15299" s="62"/>
    </row>
    <row r="15300" ht="12.75">
      <c r="O15300" s="62"/>
    </row>
    <row r="15301" ht="12.75">
      <c r="O15301" s="62"/>
    </row>
    <row r="15302" ht="12.75">
      <c r="O15302" s="62"/>
    </row>
    <row r="15303" ht="12.75">
      <c r="O15303" s="62"/>
    </row>
    <row r="15304" ht="12.75">
      <c r="O15304" s="62"/>
    </row>
    <row r="15305" ht="12.75">
      <c r="O15305" s="62"/>
    </row>
    <row r="15306" ht="12.75">
      <c r="O15306" s="62"/>
    </row>
    <row r="15307" ht="12.75">
      <c r="O15307" s="62"/>
    </row>
    <row r="15308" ht="12.75">
      <c r="O15308" s="62"/>
    </row>
    <row r="15309" ht="12.75">
      <c r="O15309" s="62"/>
    </row>
    <row r="15310" ht="12.75">
      <c r="O15310" s="62"/>
    </row>
    <row r="15311" ht="12.75">
      <c r="O15311" s="62"/>
    </row>
    <row r="15312" ht="12.75">
      <c r="O15312" s="62"/>
    </row>
    <row r="15313" ht="12.75">
      <c r="O15313" s="62"/>
    </row>
    <row r="15314" ht="12.75">
      <c r="O15314" s="62"/>
    </row>
    <row r="15315" ht="12.75">
      <c r="O15315" s="62"/>
    </row>
    <row r="15316" ht="12.75">
      <c r="O15316" s="62"/>
    </row>
    <row r="15317" ht="12.75">
      <c r="O15317" s="62"/>
    </row>
    <row r="15318" ht="12.75">
      <c r="O15318" s="62"/>
    </row>
    <row r="15319" ht="12.75">
      <c r="O15319" s="62"/>
    </row>
    <row r="15320" ht="12.75">
      <c r="O15320" s="62"/>
    </row>
    <row r="15321" ht="12.75">
      <c r="O15321" s="62"/>
    </row>
    <row r="15322" ht="12.75">
      <c r="O15322" s="62"/>
    </row>
    <row r="15323" ht="12.75">
      <c r="O15323" s="62"/>
    </row>
    <row r="15324" ht="12.75">
      <c r="O15324" s="62"/>
    </row>
    <row r="15325" ht="12.75">
      <c r="O15325" s="62"/>
    </row>
    <row r="15326" ht="12.75">
      <c r="O15326" s="62"/>
    </row>
    <row r="15327" ht="12.75">
      <c r="O15327" s="62"/>
    </row>
    <row r="15328" ht="12.75">
      <c r="O15328" s="62"/>
    </row>
    <row r="15329" ht="12.75">
      <c r="O15329" s="62"/>
    </row>
    <row r="15330" ht="12.75">
      <c r="O15330" s="62"/>
    </row>
    <row r="15331" ht="12.75">
      <c r="O15331" s="62"/>
    </row>
    <row r="15332" ht="12.75">
      <c r="O15332" s="62"/>
    </row>
    <row r="15333" ht="12.75">
      <c r="O15333" s="62"/>
    </row>
    <row r="15334" ht="12.75">
      <c r="O15334" s="62"/>
    </row>
    <row r="15335" ht="12.75">
      <c r="O15335" s="62"/>
    </row>
    <row r="15336" ht="12.75">
      <c r="O15336" s="62"/>
    </row>
    <row r="15337" ht="12.75">
      <c r="O15337" s="62"/>
    </row>
    <row r="15338" ht="12.75">
      <c r="O15338" s="62"/>
    </row>
    <row r="15339" ht="12.75">
      <c r="O15339" s="62"/>
    </row>
    <row r="15340" ht="12.75">
      <c r="O15340" s="62"/>
    </row>
    <row r="15341" ht="12.75">
      <c r="O15341" s="62"/>
    </row>
    <row r="15342" ht="12.75">
      <c r="O15342" s="62"/>
    </row>
    <row r="15343" ht="12.75">
      <c r="O15343" s="62"/>
    </row>
    <row r="15344" ht="12.75">
      <c r="O15344" s="62"/>
    </row>
    <row r="15345" ht="12.75">
      <c r="O15345" s="62"/>
    </row>
    <row r="15346" ht="12.75">
      <c r="O15346" s="62"/>
    </row>
    <row r="15347" ht="12.75">
      <c r="O15347" s="62"/>
    </row>
    <row r="15348" ht="12.75">
      <c r="O15348" s="62"/>
    </row>
    <row r="15349" ht="12.75">
      <c r="O15349" s="62"/>
    </row>
    <row r="15350" ht="12.75">
      <c r="O15350" s="62"/>
    </row>
    <row r="15351" ht="12.75">
      <c r="O15351" s="62"/>
    </row>
    <row r="15352" ht="12.75">
      <c r="O15352" s="62"/>
    </row>
    <row r="15353" ht="12.75">
      <c r="O15353" s="62"/>
    </row>
    <row r="15354" ht="12.75">
      <c r="O15354" s="62"/>
    </row>
    <row r="15355" ht="12.75">
      <c r="O15355" s="62"/>
    </row>
    <row r="15356" ht="12.75">
      <c r="O15356" s="62"/>
    </row>
    <row r="15357" ht="12.75">
      <c r="O15357" s="62"/>
    </row>
    <row r="15358" ht="12.75">
      <c r="O15358" s="62"/>
    </row>
    <row r="15359" ht="12.75">
      <c r="O15359" s="62"/>
    </row>
    <row r="15360" ht="12.75">
      <c r="O15360" s="62"/>
    </row>
    <row r="15361" ht="12.75">
      <c r="O15361" s="62"/>
    </row>
    <row r="15362" ht="12.75">
      <c r="O15362" s="62"/>
    </row>
    <row r="15363" ht="12.75">
      <c r="O15363" s="62"/>
    </row>
    <row r="15364" ht="12.75">
      <c r="O15364" s="62"/>
    </row>
    <row r="15365" ht="12.75">
      <c r="O15365" s="62"/>
    </row>
    <row r="15366" ht="12.75">
      <c r="O15366" s="62"/>
    </row>
    <row r="15367" ht="12.75">
      <c r="O15367" s="62"/>
    </row>
    <row r="15368" ht="12.75">
      <c r="O15368" s="62"/>
    </row>
    <row r="15369" ht="12.75">
      <c r="O15369" s="62"/>
    </row>
    <row r="15370" ht="12.75">
      <c r="O15370" s="62"/>
    </row>
    <row r="15371" ht="12.75">
      <c r="O15371" s="62"/>
    </row>
    <row r="15372" ht="12.75">
      <c r="O15372" s="62"/>
    </row>
    <row r="15373" ht="12.75">
      <c r="O15373" s="62"/>
    </row>
    <row r="15374" ht="12.75">
      <c r="O15374" s="62"/>
    </row>
    <row r="15375" ht="12.75">
      <c r="O15375" s="62"/>
    </row>
    <row r="15376" ht="12.75">
      <c r="O15376" s="62"/>
    </row>
    <row r="15377" ht="12.75">
      <c r="O15377" s="62"/>
    </row>
    <row r="15378" ht="12.75">
      <c r="O15378" s="62"/>
    </row>
    <row r="15379" ht="12.75">
      <c r="O15379" s="62"/>
    </row>
    <row r="15380" ht="12.75">
      <c r="O15380" s="62"/>
    </row>
    <row r="15381" ht="12.75">
      <c r="O15381" s="62"/>
    </row>
    <row r="15382" ht="12.75">
      <c r="O15382" s="62"/>
    </row>
    <row r="15383" ht="12.75">
      <c r="O15383" s="62"/>
    </row>
    <row r="15384" ht="12.75">
      <c r="O15384" s="62"/>
    </row>
    <row r="15385" ht="12.75">
      <c r="O15385" s="62"/>
    </row>
    <row r="15386" ht="12.75">
      <c r="O15386" s="62"/>
    </row>
    <row r="15387" ht="12.75">
      <c r="O15387" s="62"/>
    </row>
    <row r="15388" ht="12.75">
      <c r="O15388" s="62"/>
    </row>
    <row r="15389" ht="12.75">
      <c r="O15389" s="62"/>
    </row>
    <row r="15390" ht="12.75">
      <c r="O15390" s="62"/>
    </row>
    <row r="15391" ht="12.75">
      <c r="O15391" s="62"/>
    </row>
    <row r="15392" ht="12.75">
      <c r="O15392" s="62"/>
    </row>
    <row r="15393" ht="12.75">
      <c r="O15393" s="62"/>
    </row>
    <row r="15394" ht="12.75">
      <c r="O15394" s="62"/>
    </row>
    <row r="15395" ht="12.75">
      <c r="O15395" s="62"/>
    </row>
    <row r="15396" ht="12.75">
      <c r="O15396" s="62"/>
    </row>
    <row r="15397" ht="12.75">
      <c r="O15397" s="62"/>
    </row>
    <row r="15398" ht="12.75">
      <c r="O15398" s="62"/>
    </row>
    <row r="15399" ht="12.75">
      <c r="O15399" s="62"/>
    </row>
    <row r="15400" ht="12.75">
      <c r="O15400" s="62"/>
    </row>
    <row r="15401" ht="12.75">
      <c r="O15401" s="62"/>
    </row>
    <row r="15402" ht="12.75">
      <c r="O15402" s="62"/>
    </row>
    <row r="15403" ht="12.75">
      <c r="O15403" s="62"/>
    </row>
    <row r="15404" ht="12.75">
      <c r="O15404" s="62"/>
    </row>
    <row r="15405" ht="12.75">
      <c r="O15405" s="62"/>
    </row>
    <row r="15406" ht="12.75">
      <c r="O15406" s="62"/>
    </row>
    <row r="15407" ht="12.75">
      <c r="O15407" s="62"/>
    </row>
    <row r="15408" ht="12.75">
      <c r="O15408" s="62"/>
    </row>
    <row r="15409" ht="12.75">
      <c r="O15409" s="62"/>
    </row>
    <row r="15410" ht="12.75">
      <c r="O15410" s="62"/>
    </row>
    <row r="15411" ht="12.75">
      <c r="O15411" s="62"/>
    </row>
    <row r="15412" ht="12.75">
      <c r="O15412" s="62"/>
    </row>
    <row r="15413" ht="12.75">
      <c r="O15413" s="62"/>
    </row>
    <row r="15414" ht="12.75">
      <c r="O15414" s="62"/>
    </row>
    <row r="15415" ht="12.75">
      <c r="O15415" s="62"/>
    </row>
    <row r="15416" ht="12.75">
      <c r="O15416" s="62"/>
    </row>
    <row r="15417" ht="12.75">
      <c r="O15417" s="62"/>
    </row>
    <row r="15418" ht="12.75">
      <c r="O15418" s="62"/>
    </row>
    <row r="15419" ht="12.75">
      <c r="O15419" s="62"/>
    </row>
    <row r="15420" ht="12.75">
      <c r="O15420" s="62"/>
    </row>
    <row r="15421" ht="12.75">
      <c r="O15421" s="62"/>
    </row>
    <row r="15422" ht="12.75">
      <c r="O15422" s="62"/>
    </row>
    <row r="15423" ht="12.75">
      <c r="O15423" s="62"/>
    </row>
    <row r="15424" ht="12.75">
      <c r="O15424" s="62"/>
    </row>
    <row r="15425" ht="12.75">
      <c r="O15425" s="62"/>
    </row>
    <row r="15426" ht="12.75">
      <c r="O15426" s="62"/>
    </row>
    <row r="15427" ht="12.75">
      <c r="O15427" s="62"/>
    </row>
    <row r="15428" ht="12.75">
      <c r="O15428" s="62"/>
    </row>
    <row r="15429" ht="12.75">
      <c r="O15429" s="62"/>
    </row>
    <row r="15430" ht="12.75">
      <c r="O15430" s="62"/>
    </row>
    <row r="15431" ht="12.75">
      <c r="O15431" s="62"/>
    </row>
    <row r="15432" ht="12.75">
      <c r="O15432" s="62"/>
    </row>
    <row r="15433" ht="12.75">
      <c r="O15433" s="62"/>
    </row>
    <row r="15434" ht="12.75">
      <c r="O15434" s="62"/>
    </row>
    <row r="15435" ht="12.75">
      <c r="O15435" s="62"/>
    </row>
    <row r="15436" ht="12.75">
      <c r="O15436" s="62"/>
    </row>
    <row r="15437" ht="12.75">
      <c r="O15437" s="62"/>
    </row>
    <row r="15438" ht="12.75">
      <c r="O15438" s="62"/>
    </row>
    <row r="15439" ht="12.75">
      <c r="O15439" s="62"/>
    </row>
    <row r="15440" ht="12.75">
      <c r="O15440" s="62"/>
    </row>
    <row r="15441" ht="12.75">
      <c r="O15441" s="62"/>
    </row>
    <row r="15442" ht="12.75">
      <c r="O15442" s="62"/>
    </row>
    <row r="15443" ht="12.75">
      <c r="O15443" s="62"/>
    </row>
    <row r="15444" ht="12.75">
      <c r="O15444" s="62"/>
    </row>
    <row r="15445" ht="12.75">
      <c r="O15445" s="62"/>
    </row>
    <row r="15446" ht="12.75">
      <c r="O15446" s="62"/>
    </row>
    <row r="15447" ht="12.75">
      <c r="O15447" s="62"/>
    </row>
    <row r="15448" ht="12.75">
      <c r="O15448" s="62"/>
    </row>
    <row r="15449" ht="12.75">
      <c r="O15449" s="62"/>
    </row>
    <row r="15450" ht="12.75">
      <c r="O15450" s="62"/>
    </row>
    <row r="15451" ht="12.75">
      <c r="O15451" s="62"/>
    </row>
    <row r="15452" ht="12.75">
      <c r="O15452" s="62"/>
    </row>
    <row r="15453" ht="12.75">
      <c r="O15453" s="62"/>
    </row>
    <row r="15454" ht="12.75">
      <c r="O15454" s="62"/>
    </row>
    <row r="15455" ht="12.75">
      <c r="O15455" s="62"/>
    </row>
    <row r="15456" ht="12.75">
      <c r="O15456" s="62"/>
    </row>
    <row r="15457" ht="12.75">
      <c r="O15457" s="62"/>
    </row>
    <row r="15458" ht="12.75">
      <c r="O15458" s="62"/>
    </row>
    <row r="15459" ht="12.75">
      <c r="O15459" s="62"/>
    </row>
    <row r="15460" ht="12.75">
      <c r="O15460" s="62"/>
    </row>
    <row r="15461" ht="12.75">
      <c r="O15461" s="62"/>
    </row>
    <row r="15462" ht="12.75">
      <c r="O15462" s="62"/>
    </row>
    <row r="15463" ht="12.75">
      <c r="O15463" s="62"/>
    </row>
    <row r="15464" ht="12.75">
      <c r="O15464" s="62"/>
    </row>
    <row r="15465" ht="12.75">
      <c r="O15465" s="62"/>
    </row>
    <row r="15466" ht="12.75">
      <c r="O15466" s="62"/>
    </row>
    <row r="15467" ht="12.75">
      <c r="O15467" s="62"/>
    </row>
    <row r="15468" ht="12.75">
      <c r="O15468" s="62"/>
    </row>
    <row r="15469" ht="12.75">
      <c r="O15469" s="62"/>
    </row>
    <row r="15470" ht="12.75">
      <c r="O15470" s="62"/>
    </row>
    <row r="15471" ht="12.75">
      <c r="O15471" s="62"/>
    </row>
    <row r="15472" ht="12.75">
      <c r="O15472" s="62"/>
    </row>
    <row r="15473" ht="12.75">
      <c r="O15473" s="62"/>
    </row>
    <row r="15474" ht="12.75">
      <c r="O15474" s="62"/>
    </row>
    <row r="15475" ht="12.75">
      <c r="O15475" s="62"/>
    </row>
    <row r="15476" ht="12.75">
      <c r="O15476" s="62"/>
    </row>
    <row r="15477" ht="12.75">
      <c r="O15477" s="62"/>
    </row>
    <row r="15478" ht="12.75">
      <c r="O15478" s="62"/>
    </row>
    <row r="15479" ht="12.75">
      <c r="O15479" s="62"/>
    </row>
    <row r="15480" ht="12.75">
      <c r="O15480" s="62"/>
    </row>
    <row r="15481" ht="12.75">
      <c r="O15481" s="62"/>
    </row>
    <row r="15482" ht="12.75">
      <c r="O15482" s="62"/>
    </row>
    <row r="15483" ht="12.75">
      <c r="O15483" s="62"/>
    </row>
    <row r="15484" ht="12.75">
      <c r="O15484" s="62"/>
    </row>
    <row r="15485" ht="12.75">
      <c r="O15485" s="62"/>
    </row>
    <row r="15486" ht="12.75">
      <c r="O15486" s="62"/>
    </row>
    <row r="15487" ht="12.75">
      <c r="O15487" s="62"/>
    </row>
    <row r="15488" ht="12.75">
      <c r="O15488" s="62"/>
    </row>
    <row r="15489" ht="12.75">
      <c r="O15489" s="62"/>
    </row>
    <row r="15490" ht="12.75">
      <c r="O15490" s="62"/>
    </row>
    <row r="15491" ht="12.75">
      <c r="O15491" s="62"/>
    </row>
    <row r="15492" ht="12.75">
      <c r="O15492" s="62"/>
    </row>
    <row r="15493" ht="12.75">
      <c r="O15493" s="62"/>
    </row>
    <row r="15494" ht="12.75">
      <c r="O15494" s="62"/>
    </row>
    <row r="15495" ht="12.75">
      <c r="O15495" s="62"/>
    </row>
    <row r="15496" ht="12.75">
      <c r="O15496" s="62"/>
    </row>
    <row r="15497" ht="12.75">
      <c r="O15497" s="62"/>
    </row>
    <row r="15498" ht="12.75">
      <c r="O15498" s="62"/>
    </row>
    <row r="15499" ht="12.75">
      <c r="O15499" s="62"/>
    </row>
    <row r="15500" ht="12.75">
      <c r="O15500" s="62"/>
    </row>
    <row r="15501" ht="12.75">
      <c r="O15501" s="62"/>
    </row>
    <row r="15502" ht="12.75">
      <c r="O15502" s="62"/>
    </row>
    <row r="15503" ht="12.75">
      <c r="O15503" s="62"/>
    </row>
    <row r="15504" ht="12.75">
      <c r="O15504" s="62"/>
    </row>
    <row r="15505" ht="12.75">
      <c r="O15505" s="62"/>
    </row>
    <row r="15506" ht="12.75">
      <c r="O15506" s="62"/>
    </row>
    <row r="15507" ht="12.75">
      <c r="O15507" s="62"/>
    </row>
    <row r="15508" ht="12.75">
      <c r="O15508" s="62"/>
    </row>
    <row r="15509" ht="12.75">
      <c r="O15509" s="62"/>
    </row>
    <row r="15510" ht="12.75">
      <c r="O15510" s="62"/>
    </row>
    <row r="15511" ht="12.75">
      <c r="O15511" s="62"/>
    </row>
    <row r="15512" ht="12.75">
      <c r="O15512" s="62"/>
    </row>
    <row r="15513" ht="12.75">
      <c r="O15513" s="62"/>
    </row>
    <row r="15514" ht="12.75">
      <c r="O15514" s="62"/>
    </row>
    <row r="15515" ht="12.75">
      <c r="O15515" s="62"/>
    </row>
    <row r="15516" ht="12.75">
      <c r="O15516" s="62"/>
    </row>
    <row r="15517" ht="12.75">
      <c r="O15517" s="62"/>
    </row>
    <row r="15518" ht="12.75">
      <c r="O15518" s="62"/>
    </row>
    <row r="15519" ht="12.75">
      <c r="O15519" s="62"/>
    </row>
    <row r="15520" ht="12.75">
      <c r="O15520" s="62"/>
    </row>
    <row r="15521" ht="12.75">
      <c r="O15521" s="62"/>
    </row>
    <row r="15522" ht="12.75">
      <c r="O15522" s="62"/>
    </row>
    <row r="15523" ht="12.75">
      <c r="O15523" s="62"/>
    </row>
    <row r="15524" ht="12.75">
      <c r="O15524" s="62"/>
    </row>
    <row r="15525" ht="12.75">
      <c r="O15525" s="62"/>
    </row>
    <row r="15526" ht="12.75">
      <c r="O15526" s="62"/>
    </row>
    <row r="15527" ht="12.75">
      <c r="O15527" s="62"/>
    </row>
    <row r="15528" ht="12.75">
      <c r="O15528" s="62"/>
    </row>
    <row r="15529" ht="12.75">
      <c r="O15529" s="62"/>
    </row>
    <row r="15530" ht="12.75">
      <c r="O15530" s="62"/>
    </row>
    <row r="15531" ht="12.75">
      <c r="O15531" s="62"/>
    </row>
    <row r="15532" ht="12.75">
      <c r="O15532" s="62"/>
    </row>
    <row r="15533" ht="12.75">
      <c r="O15533" s="62"/>
    </row>
    <row r="15534" ht="12.75">
      <c r="O15534" s="62"/>
    </row>
    <row r="15535" ht="12.75">
      <c r="O15535" s="62"/>
    </row>
    <row r="15536" ht="12.75">
      <c r="O15536" s="62"/>
    </row>
    <row r="15537" ht="12.75">
      <c r="O15537" s="62"/>
    </row>
    <row r="15538" ht="12.75">
      <c r="O15538" s="62"/>
    </row>
    <row r="15539" ht="12.75">
      <c r="O15539" s="62"/>
    </row>
    <row r="15540" ht="12.75">
      <c r="O15540" s="62"/>
    </row>
    <row r="15541" ht="12.75">
      <c r="O15541" s="62"/>
    </row>
    <row r="15542" ht="12.75">
      <c r="O15542" s="62"/>
    </row>
    <row r="15543" ht="12.75">
      <c r="O15543" s="62"/>
    </row>
    <row r="15544" ht="12.75">
      <c r="O15544" s="62"/>
    </row>
    <row r="15545" ht="12.75">
      <c r="O15545" s="62"/>
    </row>
    <row r="15546" ht="12.75">
      <c r="O15546" s="62"/>
    </row>
    <row r="15547" ht="12.75">
      <c r="O15547" s="62"/>
    </row>
    <row r="15548" ht="12.75">
      <c r="O15548" s="62"/>
    </row>
    <row r="15549" ht="12.75">
      <c r="O15549" s="62"/>
    </row>
    <row r="15550" ht="12.75">
      <c r="O15550" s="62"/>
    </row>
    <row r="15551" ht="12.75">
      <c r="O15551" s="62"/>
    </row>
    <row r="15552" ht="12.75">
      <c r="O15552" s="62"/>
    </row>
    <row r="15553" ht="12.75">
      <c r="O15553" s="62"/>
    </row>
    <row r="15554" ht="12.75">
      <c r="O15554" s="62"/>
    </row>
    <row r="15555" ht="12.75">
      <c r="O15555" s="62"/>
    </row>
    <row r="15556" ht="12.75">
      <c r="O15556" s="62"/>
    </row>
    <row r="15557" ht="12.75">
      <c r="O15557" s="62"/>
    </row>
    <row r="15558" ht="12.75">
      <c r="O15558" s="62"/>
    </row>
    <row r="15559" ht="12.75">
      <c r="O15559" s="62"/>
    </row>
    <row r="15560" ht="12.75">
      <c r="O15560" s="62"/>
    </row>
    <row r="15561" ht="12.75">
      <c r="O15561" s="62"/>
    </row>
    <row r="15562" ht="12.75">
      <c r="O15562" s="62"/>
    </row>
    <row r="15563" ht="12.75">
      <c r="O15563" s="62"/>
    </row>
    <row r="15564" ht="12.75">
      <c r="O15564" s="62"/>
    </row>
    <row r="15565" ht="12.75">
      <c r="O15565" s="62"/>
    </row>
    <row r="15566" ht="12.75">
      <c r="O15566" s="62"/>
    </row>
    <row r="15567" ht="12.75">
      <c r="O15567" s="62"/>
    </row>
    <row r="15568" ht="12.75">
      <c r="O15568" s="62"/>
    </row>
    <row r="15569" ht="12.75">
      <c r="O15569" s="62"/>
    </row>
    <row r="15570" ht="12.75">
      <c r="O15570" s="62"/>
    </row>
    <row r="15571" ht="12.75">
      <c r="O15571" s="62"/>
    </row>
    <row r="15572" ht="12.75">
      <c r="O15572" s="62"/>
    </row>
    <row r="15573" ht="12.75">
      <c r="O15573" s="62"/>
    </row>
    <row r="15574" ht="12.75">
      <c r="O15574" s="62"/>
    </row>
    <row r="15575" ht="12.75">
      <c r="O15575" s="62"/>
    </row>
    <row r="15576" ht="12.75">
      <c r="O15576" s="62"/>
    </row>
    <row r="15577" ht="12.75">
      <c r="O15577" s="62"/>
    </row>
    <row r="15578" ht="12.75">
      <c r="O15578" s="62"/>
    </row>
    <row r="15579" ht="12.75">
      <c r="O15579" s="62"/>
    </row>
    <row r="15580" ht="12.75">
      <c r="O15580" s="62"/>
    </row>
    <row r="15581" ht="12.75">
      <c r="O15581" s="62"/>
    </row>
    <row r="15582" ht="12.75">
      <c r="O15582" s="62"/>
    </row>
    <row r="15583" ht="12.75">
      <c r="O15583" s="62"/>
    </row>
    <row r="15584" ht="12.75">
      <c r="O15584" s="62"/>
    </row>
    <row r="15585" ht="12.75">
      <c r="O15585" s="62"/>
    </row>
    <row r="15586" ht="12.75">
      <c r="O15586" s="62"/>
    </row>
    <row r="15587" ht="12.75">
      <c r="O15587" s="62"/>
    </row>
    <row r="15588" ht="12.75">
      <c r="O15588" s="62"/>
    </row>
    <row r="15589" ht="12.75">
      <c r="O15589" s="62"/>
    </row>
    <row r="15590" ht="12.75">
      <c r="O15590" s="62"/>
    </row>
    <row r="15591" ht="12.75">
      <c r="O15591" s="62"/>
    </row>
    <row r="15592" ht="12.75">
      <c r="O15592" s="62"/>
    </row>
    <row r="15593" ht="12.75">
      <c r="O15593" s="62"/>
    </row>
    <row r="15594" ht="12.75">
      <c r="O15594" s="62"/>
    </row>
    <row r="15595" ht="12.75">
      <c r="O15595" s="62"/>
    </row>
    <row r="15596" ht="12.75">
      <c r="O15596" s="62"/>
    </row>
    <row r="15597" ht="12.75">
      <c r="O15597" s="62"/>
    </row>
    <row r="15598" ht="12.75">
      <c r="O15598" s="62"/>
    </row>
    <row r="15599" ht="12.75">
      <c r="O15599" s="62"/>
    </row>
    <row r="15600" ht="12.75">
      <c r="O15600" s="62"/>
    </row>
    <row r="15601" ht="12.75">
      <c r="O15601" s="62"/>
    </row>
    <row r="15602" ht="12.75">
      <c r="O15602" s="62"/>
    </row>
    <row r="15603" ht="12.75">
      <c r="O15603" s="62"/>
    </row>
    <row r="15604" ht="12.75">
      <c r="O15604" s="62"/>
    </row>
    <row r="15605" ht="12.75">
      <c r="O15605" s="62"/>
    </row>
    <row r="15606" ht="12.75">
      <c r="O15606" s="62"/>
    </row>
    <row r="15607" ht="12.75">
      <c r="O15607" s="62"/>
    </row>
    <row r="15608" ht="12.75">
      <c r="O15608" s="62"/>
    </row>
    <row r="15609" ht="12.75">
      <c r="O15609" s="62"/>
    </row>
    <row r="15610" ht="12.75">
      <c r="O15610" s="62"/>
    </row>
    <row r="15611" ht="12.75">
      <c r="O15611" s="62"/>
    </row>
    <row r="15612" ht="12.75">
      <c r="O15612" s="62"/>
    </row>
    <row r="15613" ht="12.75">
      <c r="O15613" s="62"/>
    </row>
    <row r="15614" ht="12.75">
      <c r="O15614" s="62"/>
    </row>
    <row r="15615" ht="12.75">
      <c r="O15615" s="62"/>
    </row>
    <row r="15616" ht="12.75">
      <c r="O15616" s="62"/>
    </row>
    <row r="15617" ht="12.75">
      <c r="O15617" s="62"/>
    </row>
    <row r="15618" ht="12.75">
      <c r="O15618" s="62"/>
    </row>
    <row r="15619" ht="12.75">
      <c r="O15619" s="62"/>
    </row>
    <row r="15620" ht="12.75">
      <c r="O15620" s="62"/>
    </row>
    <row r="15621" ht="12.75">
      <c r="O15621" s="62"/>
    </row>
    <row r="15622" ht="12.75">
      <c r="O15622" s="62"/>
    </row>
    <row r="15623" ht="12.75">
      <c r="O15623" s="62"/>
    </row>
    <row r="15624" ht="12.75">
      <c r="O15624" s="62"/>
    </row>
    <row r="15625" ht="12.75">
      <c r="O15625" s="62"/>
    </row>
    <row r="15626" ht="12.75">
      <c r="O15626" s="62"/>
    </row>
    <row r="15627" ht="12.75">
      <c r="O15627" s="62"/>
    </row>
    <row r="15628" ht="12.75">
      <c r="O15628" s="62"/>
    </row>
    <row r="15629" ht="12.75">
      <c r="O15629" s="62"/>
    </row>
    <row r="15630" ht="12.75">
      <c r="O15630" s="62"/>
    </row>
    <row r="15631" ht="12.75">
      <c r="O15631" s="62"/>
    </row>
    <row r="15632" ht="12.75">
      <c r="O15632" s="62"/>
    </row>
    <row r="15633" ht="12.75">
      <c r="O15633" s="62"/>
    </row>
    <row r="15634" ht="12.75">
      <c r="O15634" s="62"/>
    </row>
    <row r="15635" ht="12.75">
      <c r="O15635" s="62"/>
    </row>
    <row r="15636" ht="12.75">
      <c r="O15636" s="62"/>
    </row>
    <row r="15637" ht="12.75">
      <c r="O15637" s="62"/>
    </row>
    <row r="15638" ht="12.75">
      <c r="O15638" s="62"/>
    </row>
    <row r="15639" ht="12.75">
      <c r="O15639" s="62"/>
    </row>
    <row r="15640" ht="12.75">
      <c r="O15640" s="62"/>
    </row>
    <row r="15641" ht="12.75">
      <c r="O15641" s="62"/>
    </row>
    <row r="15642" ht="12.75">
      <c r="O15642" s="62"/>
    </row>
    <row r="15643" ht="12.75">
      <c r="O15643" s="62"/>
    </row>
    <row r="15644" ht="12.75">
      <c r="O15644" s="62"/>
    </row>
    <row r="15645" ht="12.75">
      <c r="O15645" s="62"/>
    </row>
    <row r="15646" ht="12.75">
      <c r="O15646" s="62"/>
    </row>
    <row r="15647" ht="12.75">
      <c r="O15647" s="62"/>
    </row>
    <row r="15648" ht="12.75">
      <c r="O15648" s="62"/>
    </row>
    <row r="15649" ht="12.75">
      <c r="O15649" s="62"/>
    </row>
    <row r="15650" ht="12.75">
      <c r="O15650" s="62"/>
    </row>
    <row r="15651" ht="12.75">
      <c r="O15651" s="62"/>
    </row>
    <row r="15652" ht="12.75">
      <c r="O15652" s="62"/>
    </row>
    <row r="15653" ht="12.75">
      <c r="O15653" s="62"/>
    </row>
    <row r="15654" ht="12.75">
      <c r="O15654" s="62"/>
    </row>
    <row r="15655" ht="12.75">
      <c r="O15655" s="62"/>
    </row>
    <row r="15656" ht="12.75">
      <c r="O15656" s="62"/>
    </row>
    <row r="15657" ht="12.75">
      <c r="O15657" s="62"/>
    </row>
    <row r="15658" ht="12.75">
      <c r="O15658" s="62"/>
    </row>
    <row r="15659" ht="12.75">
      <c r="O15659" s="62"/>
    </row>
    <row r="15660" ht="12.75">
      <c r="O15660" s="62"/>
    </row>
    <row r="15661" ht="12.75">
      <c r="O15661" s="62"/>
    </row>
    <row r="15662" ht="12.75">
      <c r="O15662" s="62"/>
    </row>
    <row r="15663" ht="12.75">
      <c r="O15663" s="62"/>
    </row>
    <row r="15664" ht="12.75">
      <c r="O15664" s="62"/>
    </row>
    <row r="15665" ht="12.75">
      <c r="O15665" s="62"/>
    </row>
    <row r="15666" ht="12.75">
      <c r="O15666" s="62"/>
    </row>
    <row r="15667" ht="12.75">
      <c r="O15667" s="62"/>
    </row>
    <row r="15668" ht="12.75">
      <c r="O15668" s="62"/>
    </row>
    <row r="15669" ht="12.75">
      <c r="O15669" s="62"/>
    </row>
    <row r="15670" ht="12.75">
      <c r="O15670" s="62"/>
    </row>
    <row r="15671" ht="12.75">
      <c r="O15671" s="62"/>
    </row>
    <row r="15672" ht="12.75">
      <c r="O15672" s="62"/>
    </row>
    <row r="15673" ht="12.75">
      <c r="O15673" s="62"/>
    </row>
    <row r="15674" ht="12.75">
      <c r="O15674" s="62"/>
    </row>
    <row r="15675" ht="12.75">
      <c r="O15675" s="62"/>
    </row>
    <row r="15676" ht="12.75">
      <c r="O15676" s="62"/>
    </row>
    <row r="15677" ht="12.75">
      <c r="O15677" s="62"/>
    </row>
    <row r="15678" ht="12.75">
      <c r="O15678" s="62"/>
    </row>
    <row r="15679" ht="12.75">
      <c r="O15679" s="62"/>
    </row>
    <row r="15680" ht="12.75">
      <c r="O15680" s="62"/>
    </row>
    <row r="15681" ht="12.75">
      <c r="O15681" s="62"/>
    </row>
    <row r="15682" ht="12.75">
      <c r="O15682" s="62"/>
    </row>
    <row r="15683" ht="12.75">
      <c r="O15683" s="62"/>
    </row>
    <row r="15684" ht="12.75">
      <c r="O15684" s="62"/>
    </row>
    <row r="15685" ht="12.75">
      <c r="O15685" s="62"/>
    </row>
    <row r="15686" ht="12.75">
      <c r="O15686" s="62"/>
    </row>
    <row r="15687" ht="12.75">
      <c r="O15687" s="62"/>
    </row>
    <row r="15688" ht="12.75">
      <c r="O15688" s="62"/>
    </row>
    <row r="15689" ht="12.75">
      <c r="O15689" s="62"/>
    </row>
    <row r="15690" ht="12.75">
      <c r="O15690" s="62"/>
    </row>
    <row r="15691" ht="12.75">
      <c r="O15691" s="62"/>
    </row>
    <row r="15692" ht="12.75">
      <c r="O15692" s="62"/>
    </row>
    <row r="15693" ht="12.75">
      <c r="O15693" s="62"/>
    </row>
    <row r="15694" ht="12.75">
      <c r="O15694" s="62"/>
    </row>
    <row r="15695" ht="12.75">
      <c r="O15695" s="62"/>
    </row>
    <row r="15696" ht="12.75">
      <c r="O15696" s="62"/>
    </row>
    <row r="15697" ht="12.75">
      <c r="O15697" s="62"/>
    </row>
    <row r="15698" ht="12.75">
      <c r="O15698" s="62"/>
    </row>
    <row r="15699" ht="12.75">
      <c r="O15699" s="62"/>
    </row>
    <row r="15700" ht="12.75">
      <c r="O15700" s="62"/>
    </row>
    <row r="15701" ht="12.75">
      <c r="O15701" s="62"/>
    </row>
    <row r="15702" ht="12.75">
      <c r="O15702" s="62"/>
    </row>
    <row r="15703" ht="12.75">
      <c r="O15703" s="62"/>
    </row>
    <row r="15704" ht="12.75">
      <c r="O15704" s="62"/>
    </row>
    <row r="15705" ht="12.75">
      <c r="O15705" s="62"/>
    </row>
    <row r="15706" ht="12.75">
      <c r="O15706" s="62"/>
    </row>
    <row r="15707" ht="12.75">
      <c r="O15707" s="62"/>
    </row>
    <row r="15708" ht="12.75">
      <c r="O15708" s="62"/>
    </row>
    <row r="15709" ht="12.75">
      <c r="O15709" s="62"/>
    </row>
    <row r="15710" ht="12.75">
      <c r="O15710" s="62"/>
    </row>
    <row r="15711" ht="12.75">
      <c r="O15711" s="62"/>
    </row>
    <row r="15712" ht="12.75">
      <c r="O15712" s="62"/>
    </row>
    <row r="15713" ht="12.75">
      <c r="O15713" s="62"/>
    </row>
    <row r="15714" ht="12.75">
      <c r="O15714" s="62"/>
    </row>
    <row r="15715" ht="12.75">
      <c r="O15715" s="62"/>
    </row>
    <row r="15716" ht="12.75">
      <c r="O15716" s="62"/>
    </row>
    <row r="15717" ht="12.75">
      <c r="O15717" s="62"/>
    </row>
    <row r="15718" ht="12.75">
      <c r="O15718" s="62"/>
    </row>
    <row r="15719" ht="12.75">
      <c r="O15719" s="62"/>
    </row>
    <row r="15720" ht="12.75">
      <c r="O15720" s="62"/>
    </row>
    <row r="15721" ht="12.75">
      <c r="O15721" s="62"/>
    </row>
    <row r="15722" ht="12.75">
      <c r="O15722" s="62"/>
    </row>
    <row r="15723" ht="12.75">
      <c r="O15723" s="62"/>
    </row>
    <row r="15724" ht="12.75">
      <c r="O15724" s="62"/>
    </row>
    <row r="15725" ht="12.75">
      <c r="O15725" s="62"/>
    </row>
    <row r="15726" ht="12.75">
      <c r="O15726" s="62"/>
    </row>
    <row r="15727" ht="12.75">
      <c r="O15727" s="62"/>
    </row>
    <row r="15728" ht="12.75">
      <c r="O15728" s="62"/>
    </row>
    <row r="15729" ht="12.75">
      <c r="O15729" s="62"/>
    </row>
    <row r="15730" ht="12.75">
      <c r="O15730" s="62"/>
    </row>
    <row r="15731" ht="12.75">
      <c r="O15731" s="62"/>
    </row>
    <row r="15732" ht="12.75">
      <c r="O15732" s="62"/>
    </row>
    <row r="15733" ht="12.75">
      <c r="O15733" s="62"/>
    </row>
    <row r="15734" ht="12.75">
      <c r="O15734" s="62"/>
    </row>
    <row r="15735" ht="12.75">
      <c r="O15735" s="62"/>
    </row>
    <row r="15736" ht="12.75">
      <c r="O15736" s="62"/>
    </row>
    <row r="15737" ht="12.75">
      <c r="O15737" s="62"/>
    </row>
    <row r="15738" ht="12.75">
      <c r="O15738" s="62"/>
    </row>
    <row r="15739" ht="12.75">
      <c r="O15739" s="62"/>
    </row>
    <row r="15740" ht="12.75">
      <c r="O15740" s="62"/>
    </row>
    <row r="15741" ht="12.75">
      <c r="O15741" s="62"/>
    </row>
    <row r="15742" ht="12.75">
      <c r="O15742" s="62"/>
    </row>
    <row r="15743" ht="12.75">
      <c r="O15743" s="62"/>
    </row>
    <row r="15744" ht="12.75">
      <c r="O15744" s="62"/>
    </row>
    <row r="15745" ht="12.75">
      <c r="O15745" s="62"/>
    </row>
    <row r="15746" ht="12.75">
      <c r="O15746" s="62"/>
    </row>
    <row r="15747" ht="12.75">
      <c r="O15747" s="62"/>
    </row>
    <row r="15748" ht="12.75">
      <c r="O15748" s="62"/>
    </row>
    <row r="15749" ht="12.75">
      <c r="O15749" s="62"/>
    </row>
    <row r="15750" ht="12.75">
      <c r="O15750" s="62"/>
    </row>
    <row r="15751" ht="12.75">
      <c r="O15751" s="62"/>
    </row>
    <row r="15752" ht="12.75">
      <c r="O15752" s="62"/>
    </row>
    <row r="15753" ht="12.75">
      <c r="O15753" s="62"/>
    </row>
    <row r="15754" ht="12.75">
      <c r="O15754" s="62"/>
    </row>
    <row r="15755" ht="12.75">
      <c r="O15755" s="62"/>
    </row>
    <row r="15756" ht="12.75">
      <c r="O15756" s="62"/>
    </row>
    <row r="15757" ht="12.75">
      <c r="O15757" s="62"/>
    </row>
    <row r="15758" ht="12.75">
      <c r="O15758" s="62"/>
    </row>
    <row r="15759" ht="12.75">
      <c r="O15759" s="62"/>
    </row>
    <row r="15760" ht="12.75">
      <c r="O15760" s="62"/>
    </row>
    <row r="15761" ht="12.75">
      <c r="O15761" s="62"/>
    </row>
    <row r="15762" ht="12.75">
      <c r="O15762" s="62"/>
    </row>
    <row r="15763" ht="12.75">
      <c r="O15763" s="62"/>
    </row>
    <row r="15764" ht="12.75">
      <c r="O15764" s="62"/>
    </row>
    <row r="15765" ht="12.75">
      <c r="O15765" s="62"/>
    </row>
    <row r="15766" ht="12.75">
      <c r="O15766" s="62"/>
    </row>
    <row r="15767" ht="12.75">
      <c r="O15767" s="62"/>
    </row>
    <row r="15768" ht="12.75">
      <c r="O15768" s="62"/>
    </row>
    <row r="15769" ht="12.75">
      <c r="O15769" s="62"/>
    </row>
    <row r="15770" ht="12.75">
      <c r="O15770" s="62"/>
    </row>
    <row r="15771" ht="12.75">
      <c r="O15771" s="62"/>
    </row>
    <row r="15772" ht="12.75">
      <c r="O15772" s="62"/>
    </row>
    <row r="15773" ht="12.75">
      <c r="O15773" s="62"/>
    </row>
    <row r="15774" ht="12.75">
      <c r="O15774" s="62"/>
    </row>
    <row r="15775" ht="12.75">
      <c r="O15775" s="62"/>
    </row>
    <row r="15776" ht="12.75">
      <c r="O15776" s="62"/>
    </row>
    <row r="15777" ht="12.75">
      <c r="O15777" s="62"/>
    </row>
    <row r="15778" ht="12.75">
      <c r="O15778" s="62"/>
    </row>
    <row r="15779" ht="12.75">
      <c r="O15779" s="62"/>
    </row>
    <row r="15780" ht="12.75">
      <c r="O15780" s="62"/>
    </row>
    <row r="15781" ht="12.75">
      <c r="O15781" s="62"/>
    </row>
    <row r="15782" ht="12.75">
      <c r="O15782" s="62"/>
    </row>
    <row r="15783" ht="12.75">
      <c r="O15783" s="62"/>
    </row>
    <row r="15784" ht="12.75">
      <c r="O15784" s="62"/>
    </row>
    <row r="15785" ht="12.75">
      <c r="O15785" s="62"/>
    </row>
    <row r="15786" ht="12.75">
      <c r="O15786" s="62"/>
    </row>
    <row r="15787" ht="12.75">
      <c r="O15787" s="62"/>
    </row>
    <row r="15788" ht="12.75">
      <c r="O15788" s="62"/>
    </row>
    <row r="15789" ht="12.75">
      <c r="O15789" s="62"/>
    </row>
    <row r="15790" ht="12.75">
      <c r="O15790" s="62"/>
    </row>
    <row r="15791" ht="12.75">
      <c r="O15791" s="62"/>
    </row>
    <row r="15792" ht="12.75">
      <c r="O15792" s="62"/>
    </row>
    <row r="15793" ht="12.75">
      <c r="O15793" s="62"/>
    </row>
    <row r="15794" ht="12.75">
      <c r="O15794" s="62"/>
    </row>
    <row r="15795" ht="12.75">
      <c r="O15795" s="62"/>
    </row>
    <row r="15796" ht="12.75">
      <c r="O15796" s="62"/>
    </row>
    <row r="15797" ht="12.75">
      <c r="O15797" s="62"/>
    </row>
    <row r="15798" ht="12.75">
      <c r="O15798" s="62"/>
    </row>
    <row r="15799" ht="12.75">
      <c r="O15799" s="62"/>
    </row>
    <row r="15800" ht="12.75">
      <c r="O15800" s="62"/>
    </row>
    <row r="15801" ht="12.75">
      <c r="O15801" s="62"/>
    </row>
    <row r="15802" ht="12.75">
      <c r="O15802" s="62"/>
    </row>
    <row r="15803" ht="12.75">
      <c r="O15803" s="62"/>
    </row>
    <row r="15804" ht="12.75">
      <c r="O15804" s="62"/>
    </row>
    <row r="15805" ht="12.75">
      <c r="O15805" s="62"/>
    </row>
    <row r="15806" ht="12.75">
      <c r="O15806" s="62"/>
    </row>
    <row r="15807" ht="12.75">
      <c r="O15807" s="62"/>
    </row>
    <row r="15808" ht="12.75">
      <c r="O15808" s="62"/>
    </row>
    <row r="15809" ht="12.75">
      <c r="O15809" s="62"/>
    </row>
    <row r="15810" ht="12.75">
      <c r="O15810" s="62"/>
    </row>
    <row r="15811" ht="12.75">
      <c r="O15811" s="62"/>
    </row>
    <row r="15812" ht="12.75">
      <c r="O15812" s="62"/>
    </row>
    <row r="15813" ht="12.75">
      <c r="O15813" s="62"/>
    </row>
    <row r="15814" ht="12.75">
      <c r="O15814" s="62"/>
    </row>
    <row r="15815" ht="12.75">
      <c r="O15815" s="62"/>
    </row>
    <row r="15816" ht="12.75">
      <c r="O15816" s="62"/>
    </row>
    <row r="15817" ht="12.75">
      <c r="O15817" s="62"/>
    </row>
    <row r="15818" ht="12.75">
      <c r="O15818" s="62"/>
    </row>
    <row r="15819" ht="12.75">
      <c r="O15819" s="62"/>
    </row>
    <row r="15820" ht="12.75">
      <c r="O15820" s="62"/>
    </row>
    <row r="15821" ht="12.75">
      <c r="O15821" s="62"/>
    </row>
    <row r="15822" ht="12.75">
      <c r="O15822" s="62"/>
    </row>
    <row r="15823" ht="12.75">
      <c r="O15823" s="62"/>
    </row>
    <row r="15824" ht="12.75">
      <c r="O15824" s="62"/>
    </row>
    <row r="15825" ht="12.75">
      <c r="O15825" s="62"/>
    </row>
    <row r="15826" ht="12.75">
      <c r="O15826" s="62"/>
    </row>
    <row r="15827" ht="12.75">
      <c r="O15827" s="62"/>
    </row>
    <row r="15828" ht="12.75">
      <c r="O15828" s="62"/>
    </row>
    <row r="15829" ht="12.75">
      <c r="O15829" s="62"/>
    </row>
    <row r="15830" ht="12.75">
      <c r="O15830" s="62"/>
    </row>
    <row r="15831" ht="12.75">
      <c r="O15831" s="62"/>
    </row>
    <row r="15832" ht="12.75">
      <c r="O15832" s="62"/>
    </row>
    <row r="15833" ht="12.75">
      <c r="O15833" s="62"/>
    </row>
    <row r="15834" ht="12.75">
      <c r="O15834" s="62"/>
    </row>
    <row r="15835" ht="12.75">
      <c r="O15835" s="62"/>
    </row>
    <row r="15836" ht="12.75">
      <c r="O15836" s="62"/>
    </row>
    <row r="15837" ht="12.75">
      <c r="O15837" s="62"/>
    </row>
    <row r="15838" ht="12.75">
      <c r="O15838" s="62"/>
    </row>
    <row r="15839" ht="12.75">
      <c r="O15839" s="62"/>
    </row>
    <row r="15840" ht="12.75">
      <c r="O15840" s="62"/>
    </row>
    <row r="15841" ht="12.75">
      <c r="O15841" s="62"/>
    </row>
    <row r="15842" ht="12.75">
      <c r="O15842" s="62"/>
    </row>
    <row r="15843" ht="12.75">
      <c r="O15843" s="62"/>
    </row>
    <row r="15844" ht="12.75">
      <c r="O15844" s="62"/>
    </row>
    <row r="15845" ht="12.75">
      <c r="O15845" s="62"/>
    </row>
    <row r="15846" ht="12.75">
      <c r="O15846" s="62"/>
    </row>
    <row r="15847" ht="12.75">
      <c r="O15847" s="62"/>
    </row>
    <row r="15848" ht="12.75">
      <c r="O15848" s="62"/>
    </row>
    <row r="15849" ht="12.75">
      <c r="O15849" s="62"/>
    </row>
    <row r="15850" ht="12.75">
      <c r="O15850" s="62"/>
    </row>
    <row r="15851" ht="12.75">
      <c r="O15851" s="62"/>
    </row>
    <row r="15852" ht="12.75">
      <c r="O15852" s="62"/>
    </row>
    <row r="15853" ht="12.75">
      <c r="O15853" s="62"/>
    </row>
    <row r="15854" ht="12.75">
      <c r="O15854" s="62"/>
    </row>
    <row r="15855" ht="12.75">
      <c r="O15855" s="62"/>
    </row>
    <row r="15856" ht="12.75">
      <c r="O15856" s="62"/>
    </row>
    <row r="15857" ht="12.75">
      <c r="O15857" s="62"/>
    </row>
    <row r="15858" ht="12.75">
      <c r="O15858" s="62"/>
    </row>
    <row r="15859" ht="12.75">
      <c r="O15859" s="62"/>
    </row>
    <row r="15860" ht="12.75">
      <c r="O15860" s="62"/>
    </row>
    <row r="15861" ht="12.75">
      <c r="O15861" s="62"/>
    </row>
    <row r="15862" ht="12.75">
      <c r="O15862" s="62"/>
    </row>
    <row r="15863" ht="12.75">
      <c r="O15863" s="62"/>
    </row>
    <row r="15864" ht="12.75">
      <c r="O15864" s="62"/>
    </row>
    <row r="15865" ht="12.75">
      <c r="O15865" s="62"/>
    </row>
    <row r="15866" ht="12.75">
      <c r="O15866" s="62"/>
    </row>
    <row r="15867" ht="12.75">
      <c r="O15867" s="62"/>
    </row>
    <row r="15868" ht="12.75">
      <c r="O15868" s="62"/>
    </row>
    <row r="15869" ht="12.75">
      <c r="O15869" s="62"/>
    </row>
    <row r="15870" ht="12.75">
      <c r="O15870" s="62"/>
    </row>
    <row r="15871" ht="12.75">
      <c r="O15871" s="62"/>
    </row>
    <row r="15872" ht="12.75">
      <c r="O15872" s="62"/>
    </row>
    <row r="15873" ht="12.75">
      <c r="O15873" s="62"/>
    </row>
    <row r="15874" ht="12.75">
      <c r="O15874" s="62"/>
    </row>
    <row r="15875" ht="12.75">
      <c r="O15875" s="62"/>
    </row>
    <row r="15876" ht="12.75">
      <c r="O15876" s="62"/>
    </row>
    <row r="15877" ht="12.75">
      <c r="O15877" s="62"/>
    </row>
    <row r="15878" ht="12.75">
      <c r="O15878" s="62"/>
    </row>
    <row r="15879" ht="12.75">
      <c r="O15879" s="62"/>
    </row>
    <row r="15880" ht="12.75">
      <c r="O15880" s="62"/>
    </row>
    <row r="15881" ht="12.75">
      <c r="O15881" s="62"/>
    </row>
    <row r="15882" ht="12.75">
      <c r="O15882" s="62"/>
    </row>
    <row r="15883" ht="12.75">
      <c r="O15883" s="62"/>
    </row>
    <row r="15884" ht="12.75">
      <c r="O15884" s="62"/>
    </row>
    <row r="15885" ht="12.75">
      <c r="O15885" s="62"/>
    </row>
    <row r="15886" ht="12.75">
      <c r="O15886" s="62"/>
    </row>
    <row r="15887" ht="12.75">
      <c r="O15887" s="62"/>
    </row>
    <row r="15888" ht="12.75">
      <c r="O15888" s="62"/>
    </row>
    <row r="15889" ht="12.75">
      <c r="O15889" s="62"/>
    </row>
    <row r="15890" ht="12.75">
      <c r="O15890" s="62"/>
    </row>
    <row r="15891" ht="12.75">
      <c r="O15891" s="62"/>
    </row>
    <row r="15892" ht="12.75">
      <c r="O15892" s="62"/>
    </row>
    <row r="15893" ht="12.75">
      <c r="O15893" s="62"/>
    </row>
    <row r="15894" ht="12.75">
      <c r="O15894" s="62"/>
    </row>
    <row r="15895" ht="12.75">
      <c r="O15895" s="62"/>
    </row>
    <row r="15896" ht="12.75">
      <c r="O15896" s="62"/>
    </row>
    <row r="15897" ht="12.75">
      <c r="O15897" s="62"/>
    </row>
    <row r="15898" ht="12.75">
      <c r="O15898" s="62"/>
    </row>
    <row r="15899" ht="12.75">
      <c r="O15899" s="62"/>
    </row>
    <row r="15900" ht="12.75">
      <c r="O15900" s="62"/>
    </row>
    <row r="15901" ht="12.75">
      <c r="O15901" s="62"/>
    </row>
    <row r="15902" ht="12.75">
      <c r="O15902" s="62"/>
    </row>
    <row r="15903" ht="12.75">
      <c r="O15903" s="62"/>
    </row>
    <row r="15904" ht="12.75">
      <c r="O15904" s="62"/>
    </row>
    <row r="15905" ht="12.75">
      <c r="O15905" s="62"/>
    </row>
    <row r="15906" ht="12.75">
      <c r="O15906" s="62"/>
    </row>
    <row r="15907" ht="12.75">
      <c r="O15907" s="62"/>
    </row>
    <row r="15908" ht="12.75">
      <c r="O15908" s="62"/>
    </row>
    <row r="15909" ht="12.75">
      <c r="O15909" s="62"/>
    </row>
    <row r="15910" ht="12.75">
      <c r="O15910" s="62"/>
    </row>
    <row r="15911" ht="12.75">
      <c r="O15911" s="62"/>
    </row>
    <row r="15912" ht="12.75">
      <c r="O15912" s="62"/>
    </row>
    <row r="15913" ht="12.75">
      <c r="O15913" s="62"/>
    </row>
    <row r="15914" ht="12.75">
      <c r="O15914" s="62"/>
    </row>
    <row r="15915" ht="12.75">
      <c r="O15915" s="62"/>
    </row>
    <row r="15916" ht="12.75">
      <c r="O15916" s="62"/>
    </row>
    <row r="15917" ht="12.75">
      <c r="O15917" s="62"/>
    </row>
    <row r="15918" ht="12.75">
      <c r="O15918" s="62"/>
    </row>
    <row r="15919" ht="12.75">
      <c r="O15919" s="62"/>
    </row>
    <row r="15920" ht="12.75">
      <c r="O15920" s="62"/>
    </row>
    <row r="15921" ht="12.75">
      <c r="O15921" s="62"/>
    </row>
    <row r="15922" ht="12.75">
      <c r="O15922" s="62"/>
    </row>
    <row r="15923" ht="12.75">
      <c r="O15923" s="62"/>
    </row>
    <row r="15924" ht="12.75">
      <c r="O15924" s="62"/>
    </row>
    <row r="15925" ht="12.75">
      <c r="O15925" s="62"/>
    </row>
    <row r="15926" ht="12.75">
      <c r="O15926" s="62"/>
    </row>
    <row r="15927" ht="12.75">
      <c r="O15927" s="62"/>
    </row>
    <row r="15928" ht="12.75">
      <c r="O15928" s="62"/>
    </row>
    <row r="15929" ht="12.75">
      <c r="O15929" s="62"/>
    </row>
    <row r="15930" ht="12.75">
      <c r="O15930" s="62"/>
    </row>
    <row r="15931" ht="12.75">
      <c r="O15931" s="62"/>
    </row>
    <row r="15932" ht="12.75">
      <c r="O15932" s="62"/>
    </row>
    <row r="15933" ht="12.75">
      <c r="O15933" s="62"/>
    </row>
    <row r="15934" ht="12.75">
      <c r="O15934" s="62"/>
    </row>
    <row r="15935" ht="12.75">
      <c r="O15935" s="62"/>
    </row>
    <row r="15936" ht="12.75">
      <c r="O15936" s="62"/>
    </row>
    <row r="15937" ht="12.75">
      <c r="O15937" s="62"/>
    </row>
    <row r="15938" ht="12.75">
      <c r="O15938" s="62"/>
    </row>
    <row r="15939" ht="12.75">
      <c r="O15939" s="62"/>
    </row>
    <row r="15940" ht="12.75">
      <c r="O15940" s="62"/>
    </row>
    <row r="15941" ht="12.75">
      <c r="O15941" s="62"/>
    </row>
    <row r="15942" ht="12.75">
      <c r="O15942" s="62"/>
    </row>
    <row r="15943" ht="12.75">
      <c r="O15943" s="62"/>
    </row>
    <row r="15944" ht="12.75">
      <c r="O15944" s="62"/>
    </row>
    <row r="15945" ht="12.75">
      <c r="O15945" s="62"/>
    </row>
    <row r="15946" ht="12.75">
      <c r="O15946" s="62"/>
    </row>
    <row r="15947" ht="12.75">
      <c r="O15947" s="62"/>
    </row>
    <row r="15948" ht="12.75">
      <c r="O15948" s="62"/>
    </row>
    <row r="15949" ht="12.75">
      <c r="O15949" s="62"/>
    </row>
    <row r="15950" ht="12.75">
      <c r="O15950" s="62"/>
    </row>
    <row r="15951" ht="12.75">
      <c r="O15951" s="62"/>
    </row>
    <row r="15952" ht="12.75">
      <c r="O15952" s="62"/>
    </row>
    <row r="15953" ht="12.75">
      <c r="O15953" s="62"/>
    </row>
    <row r="15954" ht="12.75">
      <c r="O15954" s="62"/>
    </row>
    <row r="15955" ht="12.75">
      <c r="O15955" s="62"/>
    </row>
    <row r="15956" ht="12.75">
      <c r="O15956" s="62"/>
    </row>
    <row r="15957" ht="12.75">
      <c r="O15957" s="62"/>
    </row>
    <row r="15958" ht="12.75">
      <c r="O15958" s="62"/>
    </row>
    <row r="15959" ht="12.75">
      <c r="O15959" s="62"/>
    </row>
    <row r="15960" ht="12.75">
      <c r="O15960" s="62"/>
    </row>
    <row r="15961" ht="12.75">
      <c r="O15961" s="62"/>
    </row>
    <row r="15962" ht="12.75">
      <c r="O15962" s="62"/>
    </row>
    <row r="15963" ht="12.75">
      <c r="O15963" s="62"/>
    </row>
    <row r="15964" ht="12.75">
      <c r="O15964" s="62"/>
    </row>
    <row r="15965" ht="12.75">
      <c r="O15965" s="62"/>
    </row>
    <row r="15966" ht="12.75">
      <c r="O15966" s="62"/>
    </row>
    <row r="15967" ht="12.75">
      <c r="O15967" s="62"/>
    </row>
    <row r="15968" ht="12.75">
      <c r="O15968" s="62"/>
    </row>
    <row r="15969" ht="12.75">
      <c r="O15969" s="62"/>
    </row>
    <row r="15970" ht="12.75">
      <c r="O15970" s="62"/>
    </row>
    <row r="15971" ht="12.75">
      <c r="O15971" s="62"/>
    </row>
    <row r="15972" ht="12.75">
      <c r="O15972" s="62"/>
    </row>
    <row r="15973" ht="12.75">
      <c r="O15973" s="62"/>
    </row>
    <row r="15974" ht="12.75">
      <c r="O15974" s="62"/>
    </row>
    <row r="15975" ht="12.75">
      <c r="O15975" s="62"/>
    </row>
    <row r="15976" ht="12.75">
      <c r="O15976" s="62"/>
    </row>
    <row r="15977" ht="12.75">
      <c r="O15977" s="62"/>
    </row>
    <row r="15978" ht="12.75">
      <c r="O15978" s="62"/>
    </row>
    <row r="15979" ht="12.75">
      <c r="O15979" s="62"/>
    </row>
    <row r="15980" ht="12.75">
      <c r="O15980" s="62"/>
    </row>
    <row r="15981" ht="12.75">
      <c r="O15981" s="62"/>
    </row>
    <row r="15982" ht="12.75">
      <c r="O15982" s="62"/>
    </row>
    <row r="15983" ht="12.75">
      <c r="O15983" s="62"/>
    </row>
    <row r="15984" ht="12.75">
      <c r="O15984" s="62"/>
    </row>
    <row r="15985" ht="12.75">
      <c r="O15985" s="62"/>
    </row>
    <row r="15986" ht="12.75">
      <c r="O15986" s="62"/>
    </row>
    <row r="15987" ht="12.75">
      <c r="O15987" s="62"/>
    </row>
    <row r="15988" ht="12.75">
      <c r="O15988" s="62"/>
    </row>
    <row r="15989" ht="12.75">
      <c r="O15989" s="62"/>
    </row>
    <row r="15990" ht="12.75">
      <c r="O15990" s="62"/>
    </row>
    <row r="15991" ht="12.75">
      <c r="O15991" s="62"/>
    </row>
    <row r="15992" ht="12.75">
      <c r="O15992" s="62"/>
    </row>
    <row r="15993" ht="12.75">
      <c r="O15993" s="62"/>
    </row>
    <row r="15994" ht="12.75">
      <c r="O15994" s="62"/>
    </row>
    <row r="15995" ht="12.75">
      <c r="O15995" s="62"/>
    </row>
    <row r="15996" ht="12.75">
      <c r="O15996" s="62"/>
    </row>
    <row r="15997" ht="12.75">
      <c r="O15997" s="62"/>
    </row>
    <row r="15998" ht="12.75">
      <c r="O15998" s="62"/>
    </row>
    <row r="15999" ht="12.75">
      <c r="O15999" s="62"/>
    </row>
    <row r="16000" ht="12.75">
      <c r="O16000" s="62"/>
    </row>
    <row r="16001" ht="12.75">
      <c r="O16001" s="62"/>
    </row>
    <row r="16002" ht="12.75">
      <c r="O16002" s="62"/>
    </row>
    <row r="16003" ht="12.75">
      <c r="O16003" s="62"/>
    </row>
    <row r="16004" ht="12.75">
      <c r="O16004" s="62"/>
    </row>
    <row r="16005" ht="12.75">
      <c r="O16005" s="62"/>
    </row>
    <row r="16006" ht="12.75">
      <c r="O16006" s="62"/>
    </row>
    <row r="16007" ht="12.75">
      <c r="O16007" s="62"/>
    </row>
    <row r="16008" ht="12.75">
      <c r="O16008" s="62"/>
    </row>
    <row r="16009" ht="12.75">
      <c r="O16009" s="62"/>
    </row>
    <row r="16010" ht="12.75">
      <c r="O16010" s="62"/>
    </row>
    <row r="16011" ht="12.75">
      <c r="O16011" s="62"/>
    </row>
    <row r="16012" ht="12.75">
      <c r="O16012" s="62"/>
    </row>
    <row r="16013" ht="12.75">
      <c r="O16013" s="62"/>
    </row>
    <row r="16014" ht="12.75">
      <c r="O16014" s="62"/>
    </row>
    <row r="16015" ht="12.75">
      <c r="O16015" s="62"/>
    </row>
    <row r="16016" ht="12.75">
      <c r="O16016" s="62"/>
    </row>
    <row r="16017" ht="12.75">
      <c r="O16017" s="62"/>
    </row>
    <row r="16018" ht="12.75">
      <c r="O16018" s="62"/>
    </row>
    <row r="16019" ht="12.75">
      <c r="O16019" s="62"/>
    </row>
    <row r="16020" ht="12.75">
      <c r="O16020" s="62"/>
    </row>
    <row r="16021" ht="12.75">
      <c r="O16021" s="62"/>
    </row>
    <row r="16022" ht="12.75">
      <c r="O16022" s="62"/>
    </row>
    <row r="16023" ht="12.75">
      <c r="O16023" s="62"/>
    </row>
    <row r="16024" ht="12.75">
      <c r="O16024" s="62"/>
    </row>
    <row r="16025" ht="12.75">
      <c r="O16025" s="62"/>
    </row>
    <row r="16026" ht="12.75">
      <c r="O16026" s="62"/>
    </row>
    <row r="16027" ht="12.75">
      <c r="O16027" s="62"/>
    </row>
    <row r="16028" ht="12.75">
      <c r="O16028" s="62"/>
    </row>
    <row r="16029" ht="12.75">
      <c r="O16029" s="62"/>
    </row>
    <row r="16030" ht="12.75">
      <c r="O16030" s="62"/>
    </row>
    <row r="16031" ht="12.75">
      <c r="O16031" s="62"/>
    </row>
    <row r="16032" ht="12.75">
      <c r="O16032" s="62"/>
    </row>
    <row r="16033" ht="12.75">
      <c r="O16033" s="62"/>
    </row>
    <row r="16034" ht="12.75">
      <c r="O16034" s="62"/>
    </row>
    <row r="16035" ht="12.75">
      <c r="O16035" s="62"/>
    </row>
    <row r="16036" ht="12.75">
      <c r="O16036" s="62"/>
    </row>
    <row r="16037" ht="12.75">
      <c r="O16037" s="62"/>
    </row>
    <row r="16038" ht="12.75">
      <c r="O16038" s="62"/>
    </row>
    <row r="16039" ht="12.75">
      <c r="O16039" s="62"/>
    </row>
    <row r="16040" ht="12.75">
      <c r="O16040" s="62"/>
    </row>
    <row r="16041" ht="12.75">
      <c r="O16041" s="62"/>
    </row>
    <row r="16042" ht="12.75">
      <c r="O16042" s="62"/>
    </row>
    <row r="16043" ht="12.75">
      <c r="O16043" s="62"/>
    </row>
    <row r="16044" ht="12.75">
      <c r="O16044" s="62"/>
    </row>
    <row r="16045" ht="12.75">
      <c r="O16045" s="62"/>
    </row>
    <row r="16046" ht="12.75">
      <c r="O16046" s="62"/>
    </row>
    <row r="16047" ht="12.75">
      <c r="O16047" s="62"/>
    </row>
    <row r="16048" ht="12.75">
      <c r="O16048" s="62"/>
    </row>
    <row r="16049" ht="12.75">
      <c r="O16049" s="62"/>
    </row>
    <row r="16050" ht="12.75">
      <c r="O16050" s="62"/>
    </row>
    <row r="16051" ht="12.75">
      <c r="O16051" s="62"/>
    </row>
    <row r="16052" ht="12.75">
      <c r="O16052" s="62"/>
    </row>
    <row r="16053" ht="12.75">
      <c r="O16053" s="62"/>
    </row>
    <row r="16054" ht="12.75">
      <c r="O16054" s="62"/>
    </row>
    <row r="16055" ht="12.75">
      <c r="O16055" s="62"/>
    </row>
    <row r="16056" ht="12.75">
      <c r="O16056" s="62"/>
    </row>
    <row r="16057" ht="12.75">
      <c r="O16057" s="62"/>
    </row>
    <row r="16058" ht="12.75">
      <c r="O16058" s="62"/>
    </row>
    <row r="16059" ht="12.75">
      <c r="O16059" s="62"/>
    </row>
    <row r="16060" ht="12.75">
      <c r="O16060" s="62"/>
    </row>
    <row r="16061" ht="12.75">
      <c r="O16061" s="62"/>
    </row>
    <row r="16062" ht="12.75">
      <c r="O16062" s="62"/>
    </row>
    <row r="16063" ht="12.75">
      <c r="O16063" s="62"/>
    </row>
    <row r="16064" ht="12.75">
      <c r="O16064" s="62"/>
    </row>
    <row r="16065" ht="12.75">
      <c r="O16065" s="62"/>
    </row>
    <row r="16066" ht="12.75">
      <c r="O16066" s="62"/>
    </row>
    <row r="16067" ht="12.75">
      <c r="O16067" s="62"/>
    </row>
    <row r="16068" ht="12.75">
      <c r="O16068" s="62"/>
    </row>
    <row r="16069" ht="12.75">
      <c r="O16069" s="62"/>
    </row>
    <row r="16070" ht="12.75">
      <c r="O16070" s="62"/>
    </row>
    <row r="16071" ht="12.75">
      <c r="O16071" s="62"/>
    </row>
    <row r="16072" ht="12.75">
      <c r="O16072" s="62"/>
    </row>
    <row r="16073" ht="12.75">
      <c r="O16073" s="62"/>
    </row>
    <row r="16074" ht="12.75">
      <c r="O16074" s="62"/>
    </row>
    <row r="16075" ht="12.75">
      <c r="O16075" s="62"/>
    </row>
    <row r="16076" ht="12.75">
      <c r="O16076" s="62"/>
    </row>
    <row r="16077" ht="12.75">
      <c r="O16077" s="62"/>
    </row>
    <row r="16078" ht="12.75">
      <c r="O16078" s="62"/>
    </row>
    <row r="16079" ht="12.75">
      <c r="O16079" s="62"/>
    </row>
    <row r="16080" ht="12.75">
      <c r="O16080" s="62"/>
    </row>
    <row r="16081" ht="12.75">
      <c r="O16081" s="62"/>
    </row>
    <row r="16082" ht="12.75">
      <c r="O16082" s="62"/>
    </row>
    <row r="16083" ht="12.75">
      <c r="O16083" s="62"/>
    </row>
    <row r="16084" ht="12.75">
      <c r="O16084" s="62"/>
    </row>
    <row r="16085" ht="12.75">
      <c r="O16085" s="62"/>
    </row>
    <row r="16086" ht="12.75">
      <c r="O16086" s="62"/>
    </row>
    <row r="16087" ht="12.75">
      <c r="O16087" s="62"/>
    </row>
    <row r="16088" ht="12.75">
      <c r="O16088" s="62"/>
    </row>
    <row r="16089" ht="12.75">
      <c r="O16089" s="62"/>
    </row>
    <row r="16090" ht="12.75">
      <c r="O16090" s="62"/>
    </row>
    <row r="16091" ht="12.75">
      <c r="O16091" s="62"/>
    </row>
    <row r="16092" ht="12.75">
      <c r="O16092" s="62"/>
    </row>
    <row r="16093" ht="12.75">
      <c r="O16093" s="62"/>
    </row>
    <row r="16094" ht="12.75">
      <c r="O16094" s="62"/>
    </row>
    <row r="16095" ht="12.75">
      <c r="O16095" s="62"/>
    </row>
    <row r="16096" ht="12.75">
      <c r="O16096" s="62"/>
    </row>
    <row r="16097" ht="12.75">
      <c r="O16097" s="62"/>
    </row>
    <row r="16098" ht="12.75">
      <c r="O16098" s="62"/>
    </row>
    <row r="16099" ht="12.75">
      <c r="O16099" s="62"/>
    </row>
    <row r="16100" ht="12.75">
      <c r="O16100" s="62"/>
    </row>
    <row r="16101" ht="12.75">
      <c r="O16101" s="62"/>
    </row>
    <row r="16102" ht="12.75">
      <c r="O16102" s="62"/>
    </row>
    <row r="16103" ht="12.75">
      <c r="O16103" s="62"/>
    </row>
    <row r="16104" ht="12.75">
      <c r="O16104" s="62"/>
    </row>
    <row r="16105" ht="12.75">
      <c r="O16105" s="62"/>
    </row>
    <row r="16106" ht="12.75">
      <c r="O16106" s="62"/>
    </row>
    <row r="16107" ht="12.75">
      <c r="O16107" s="62"/>
    </row>
    <row r="16108" ht="12.75">
      <c r="O16108" s="62"/>
    </row>
    <row r="16109" ht="12.75">
      <c r="O16109" s="62"/>
    </row>
    <row r="16110" ht="12.75">
      <c r="O16110" s="62"/>
    </row>
    <row r="16111" ht="12.75">
      <c r="O16111" s="62"/>
    </row>
    <row r="16112" ht="12.75">
      <c r="O16112" s="62"/>
    </row>
    <row r="16113" ht="12.75">
      <c r="O16113" s="62"/>
    </row>
    <row r="16114" ht="12.75">
      <c r="O16114" s="62"/>
    </row>
    <row r="16115" ht="12.75">
      <c r="O16115" s="62"/>
    </row>
    <row r="16116" ht="12.75">
      <c r="O16116" s="62"/>
    </row>
    <row r="16117" ht="12.75">
      <c r="O16117" s="62"/>
    </row>
    <row r="16118" ht="12.75">
      <c r="O16118" s="62"/>
    </row>
    <row r="16119" ht="12.75">
      <c r="O16119" s="62"/>
    </row>
    <row r="16120" ht="12.75">
      <c r="O16120" s="62"/>
    </row>
    <row r="16121" ht="12.75">
      <c r="O16121" s="62"/>
    </row>
    <row r="16122" ht="12.75">
      <c r="O16122" s="62"/>
    </row>
    <row r="16123" ht="12.75">
      <c r="O16123" s="62"/>
    </row>
    <row r="16124" ht="12.75">
      <c r="O16124" s="62"/>
    </row>
    <row r="16125" ht="12.75">
      <c r="O16125" s="62"/>
    </row>
    <row r="16126" ht="12.75">
      <c r="O16126" s="62"/>
    </row>
    <row r="16127" ht="12.75">
      <c r="O16127" s="62"/>
    </row>
    <row r="16128" ht="12.75">
      <c r="O16128" s="62"/>
    </row>
    <row r="16129" ht="12.75">
      <c r="O16129" s="62"/>
    </row>
    <row r="16130" ht="12.75">
      <c r="O16130" s="62"/>
    </row>
    <row r="16131" ht="12.75">
      <c r="O16131" s="62"/>
    </row>
    <row r="16132" ht="12.75">
      <c r="O16132" s="62"/>
    </row>
    <row r="16133" ht="12.75">
      <c r="O16133" s="62"/>
    </row>
    <row r="16134" ht="12.75">
      <c r="O16134" s="62"/>
    </row>
    <row r="16135" ht="12.75">
      <c r="O16135" s="62"/>
    </row>
    <row r="16136" ht="12.75">
      <c r="O16136" s="62"/>
    </row>
    <row r="16137" ht="12.75">
      <c r="O16137" s="62"/>
    </row>
    <row r="16138" ht="12.75">
      <c r="O16138" s="62"/>
    </row>
    <row r="16139" ht="12.75">
      <c r="O16139" s="62"/>
    </row>
    <row r="16140" ht="12.75">
      <c r="O16140" s="62"/>
    </row>
    <row r="16141" ht="12.75">
      <c r="O16141" s="62"/>
    </row>
    <row r="16142" ht="12.75">
      <c r="O16142" s="62"/>
    </row>
    <row r="16143" ht="12.75">
      <c r="O16143" s="62"/>
    </row>
    <row r="16144" ht="12.75">
      <c r="O16144" s="62"/>
    </row>
    <row r="16145" ht="12.75">
      <c r="O16145" s="62"/>
    </row>
    <row r="16146" ht="12.75">
      <c r="O16146" s="62"/>
    </row>
    <row r="16147" ht="12.75">
      <c r="O16147" s="62"/>
    </row>
    <row r="16148" ht="12.75">
      <c r="O16148" s="62"/>
    </row>
    <row r="16149" ht="12.75">
      <c r="O16149" s="62"/>
    </row>
    <row r="16150" ht="12.75">
      <c r="O16150" s="62"/>
    </row>
    <row r="16151" ht="12.75">
      <c r="O16151" s="62"/>
    </row>
    <row r="16152" ht="12.75">
      <c r="O16152" s="62"/>
    </row>
    <row r="16153" ht="12.75">
      <c r="O16153" s="62"/>
    </row>
    <row r="16154" ht="12.75">
      <c r="O16154" s="62"/>
    </row>
    <row r="16155" ht="12.75">
      <c r="O16155" s="62"/>
    </row>
    <row r="16156" ht="12.75">
      <c r="O16156" s="62"/>
    </row>
    <row r="16157" ht="12.75">
      <c r="O16157" s="62"/>
    </row>
    <row r="16158" ht="12.75">
      <c r="O16158" s="62"/>
    </row>
    <row r="16159" ht="12.75">
      <c r="O16159" s="62"/>
    </row>
    <row r="16160" ht="12.75">
      <c r="O16160" s="62"/>
    </row>
    <row r="16161" ht="12.75">
      <c r="O16161" s="62"/>
    </row>
    <row r="16162" ht="12.75">
      <c r="O16162" s="62"/>
    </row>
    <row r="16163" ht="12.75">
      <c r="O16163" s="62"/>
    </row>
    <row r="16164" ht="12.75">
      <c r="O16164" s="62"/>
    </row>
    <row r="16165" ht="12.75">
      <c r="O16165" s="62"/>
    </row>
    <row r="16166" ht="12.75">
      <c r="O16166" s="62"/>
    </row>
    <row r="16167" ht="12.75">
      <c r="O16167" s="62"/>
    </row>
    <row r="16168" ht="12.75">
      <c r="O16168" s="62"/>
    </row>
    <row r="16169" ht="12.75">
      <c r="O16169" s="62"/>
    </row>
    <row r="16170" ht="12.75">
      <c r="O16170" s="62"/>
    </row>
    <row r="16171" ht="12.75">
      <c r="O16171" s="62"/>
    </row>
    <row r="16172" ht="12.75">
      <c r="O16172" s="62"/>
    </row>
    <row r="16173" ht="12.75">
      <c r="O16173" s="62"/>
    </row>
    <row r="16174" ht="12.75">
      <c r="O16174" s="62"/>
    </row>
    <row r="16175" ht="12.75">
      <c r="O16175" s="62"/>
    </row>
    <row r="16176" ht="12.75">
      <c r="O16176" s="62"/>
    </row>
    <row r="16177" ht="12.75">
      <c r="O16177" s="62"/>
    </row>
    <row r="16178" ht="12.75">
      <c r="O16178" s="62"/>
    </row>
    <row r="16179" ht="12.75">
      <c r="O16179" s="62"/>
    </row>
    <row r="16180" ht="12.75">
      <c r="O16180" s="62"/>
    </row>
    <row r="16181" ht="12.75">
      <c r="O16181" s="62"/>
    </row>
    <row r="16182" ht="12.75">
      <c r="O16182" s="62"/>
    </row>
    <row r="16183" ht="12.75">
      <c r="O16183" s="62"/>
    </row>
    <row r="16184" ht="12.75">
      <c r="O16184" s="62"/>
    </row>
    <row r="16185" ht="12.75">
      <c r="O16185" s="62"/>
    </row>
    <row r="16186" ht="12.75">
      <c r="O16186" s="62"/>
    </row>
    <row r="16187" ht="12.75">
      <c r="O16187" s="62"/>
    </row>
    <row r="16188" ht="12.75">
      <c r="O16188" s="62"/>
    </row>
    <row r="16189" ht="12.75">
      <c r="O16189" s="62"/>
    </row>
    <row r="16190" ht="12.75">
      <c r="O16190" s="62"/>
    </row>
    <row r="16191" ht="12.75">
      <c r="O16191" s="62"/>
    </row>
    <row r="16192" ht="12.75">
      <c r="O16192" s="62"/>
    </row>
    <row r="16193" ht="12.75">
      <c r="O16193" s="62"/>
    </row>
    <row r="16194" ht="12.75">
      <c r="O16194" s="62"/>
    </row>
    <row r="16195" ht="12.75">
      <c r="O16195" s="62"/>
    </row>
    <row r="16196" ht="12.75">
      <c r="O16196" s="62"/>
    </row>
    <row r="16197" ht="12.75">
      <c r="O16197" s="62"/>
    </row>
    <row r="16198" ht="12.75">
      <c r="O16198" s="62"/>
    </row>
    <row r="16199" ht="12.75">
      <c r="O16199" s="62"/>
    </row>
    <row r="16200" ht="12.75">
      <c r="O16200" s="62"/>
    </row>
    <row r="16201" ht="12.75">
      <c r="O16201" s="62"/>
    </row>
    <row r="16202" ht="12.75">
      <c r="O16202" s="62"/>
    </row>
    <row r="16203" ht="12.75">
      <c r="O16203" s="62"/>
    </row>
    <row r="16204" ht="12.75">
      <c r="O16204" s="62"/>
    </row>
    <row r="16205" ht="12.75">
      <c r="O16205" s="62"/>
    </row>
    <row r="16206" ht="12.75">
      <c r="O16206" s="62"/>
    </row>
    <row r="16207" ht="12.75">
      <c r="O16207" s="62"/>
    </row>
    <row r="16208" ht="12.75">
      <c r="O16208" s="62"/>
    </row>
    <row r="16209" ht="12.75">
      <c r="O16209" s="62"/>
    </row>
    <row r="16210" ht="12.75">
      <c r="O16210" s="62"/>
    </row>
    <row r="16211" ht="12.75">
      <c r="O16211" s="62"/>
    </row>
    <row r="16212" ht="12.75">
      <c r="O16212" s="62"/>
    </row>
    <row r="16213" ht="12.75">
      <c r="O16213" s="62"/>
    </row>
    <row r="16214" ht="12.75">
      <c r="O16214" s="62"/>
    </row>
    <row r="16215" ht="12.75">
      <c r="O16215" s="62"/>
    </row>
    <row r="16216" ht="12.75">
      <c r="O16216" s="62"/>
    </row>
    <row r="16217" ht="12.75">
      <c r="O16217" s="62"/>
    </row>
    <row r="16218" ht="12.75">
      <c r="O16218" s="62"/>
    </row>
    <row r="16219" ht="12.75">
      <c r="O16219" s="62"/>
    </row>
    <row r="16220" ht="12.75">
      <c r="O16220" s="62"/>
    </row>
    <row r="16221" ht="12.75">
      <c r="O16221" s="62"/>
    </row>
    <row r="16222" ht="12.75">
      <c r="O16222" s="62"/>
    </row>
    <row r="16223" ht="12.75">
      <c r="O16223" s="62"/>
    </row>
    <row r="16224" ht="12.75">
      <c r="O16224" s="62"/>
    </row>
    <row r="16225" ht="12.75">
      <c r="O16225" s="62"/>
    </row>
    <row r="16226" ht="12.75">
      <c r="O16226" s="62"/>
    </row>
    <row r="16227" ht="12.75">
      <c r="O16227" s="62"/>
    </row>
    <row r="16228" ht="12.75">
      <c r="O16228" s="62"/>
    </row>
    <row r="16229" ht="12.75">
      <c r="O16229" s="62"/>
    </row>
    <row r="16230" ht="12.75">
      <c r="O16230" s="62"/>
    </row>
    <row r="16231" ht="12.75">
      <c r="O16231" s="62"/>
    </row>
    <row r="16232" ht="12.75">
      <c r="O16232" s="62"/>
    </row>
    <row r="16233" ht="12.75">
      <c r="O16233" s="62"/>
    </row>
    <row r="16234" ht="12.75">
      <c r="O16234" s="62"/>
    </row>
    <row r="16235" ht="12.75">
      <c r="O16235" s="62"/>
    </row>
    <row r="16236" ht="12.75">
      <c r="O16236" s="62"/>
    </row>
    <row r="16237" ht="12.75">
      <c r="O16237" s="62"/>
    </row>
    <row r="16238" ht="12.75">
      <c r="O16238" s="62"/>
    </row>
    <row r="16239" ht="12.75">
      <c r="O16239" s="62"/>
    </row>
    <row r="16240" ht="12.75">
      <c r="O16240" s="62"/>
    </row>
    <row r="16241" ht="12.75">
      <c r="O16241" s="62"/>
    </row>
    <row r="16242" ht="12.75">
      <c r="O16242" s="62"/>
    </row>
    <row r="16243" ht="12.75">
      <c r="O16243" s="62"/>
    </row>
    <row r="16244" ht="12.75">
      <c r="O16244" s="62"/>
    </row>
    <row r="16245" ht="12.75">
      <c r="O16245" s="62"/>
    </row>
    <row r="16246" ht="12.75">
      <c r="O16246" s="62"/>
    </row>
    <row r="16247" ht="12.75">
      <c r="O16247" s="62"/>
    </row>
    <row r="16248" ht="12.75">
      <c r="O16248" s="62"/>
    </row>
    <row r="16249" ht="12.75">
      <c r="O16249" s="62"/>
    </row>
    <row r="16250" ht="12.75">
      <c r="O16250" s="62"/>
    </row>
    <row r="16251" ht="12.75">
      <c r="O16251" s="62"/>
    </row>
    <row r="16252" ht="12.75">
      <c r="O16252" s="62"/>
    </row>
    <row r="16253" ht="12.75">
      <c r="O16253" s="62"/>
    </row>
    <row r="16254" ht="12.75">
      <c r="O16254" s="62"/>
    </row>
    <row r="16255" ht="12.75">
      <c r="O16255" s="62"/>
    </row>
    <row r="16256" ht="12.75">
      <c r="O16256" s="62"/>
    </row>
    <row r="16257" ht="12.75">
      <c r="O16257" s="62"/>
    </row>
    <row r="16258" ht="12.75">
      <c r="O16258" s="62"/>
    </row>
    <row r="16259" ht="12.75">
      <c r="O16259" s="62"/>
    </row>
    <row r="16260" ht="12.75">
      <c r="O16260" s="62"/>
    </row>
    <row r="16261" ht="12.75">
      <c r="O16261" s="62"/>
    </row>
    <row r="16262" ht="12.75">
      <c r="O16262" s="62"/>
    </row>
    <row r="16263" ht="12.75">
      <c r="O16263" s="62"/>
    </row>
    <row r="16264" ht="12.75">
      <c r="O16264" s="62"/>
    </row>
    <row r="16265" ht="12.75">
      <c r="O16265" s="62"/>
    </row>
    <row r="16266" ht="12.75">
      <c r="O16266" s="62"/>
    </row>
    <row r="16267" ht="12.75">
      <c r="O16267" s="62"/>
    </row>
    <row r="16268" ht="12.75">
      <c r="O16268" s="62"/>
    </row>
    <row r="16269" ht="12.75">
      <c r="O16269" s="62"/>
    </row>
    <row r="16270" ht="12.75">
      <c r="O16270" s="62"/>
    </row>
    <row r="16271" ht="12.75">
      <c r="O16271" s="62"/>
    </row>
    <row r="16272" ht="12.75">
      <c r="O16272" s="62"/>
    </row>
    <row r="16273" ht="12.75">
      <c r="O16273" s="62"/>
    </row>
    <row r="16274" ht="12.75">
      <c r="O16274" s="62"/>
    </row>
    <row r="16275" ht="12.75">
      <c r="O16275" s="62"/>
    </row>
    <row r="16276" ht="12.75">
      <c r="O16276" s="62"/>
    </row>
    <row r="16277" ht="12.75">
      <c r="O16277" s="62"/>
    </row>
    <row r="16278" ht="12.75">
      <c r="O16278" s="62"/>
    </row>
    <row r="16279" ht="12.75">
      <c r="O16279" s="62"/>
    </row>
    <row r="16280" ht="12.75">
      <c r="O16280" s="62"/>
    </row>
    <row r="16281" ht="12.75">
      <c r="O16281" s="62"/>
    </row>
    <row r="16282" ht="12.75">
      <c r="O16282" s="62"/>
    </row>
    <row r="16283" ht="12.75">
      <c r="O16283" s="62"/>
    </row>
    <row r="16284" ht="12.75">
      <c r="O16284" s="62"/>
    </row>
    <row r="16285" ht="12.75">
      <c r="O16285" s="62"/>
    </row>
    <row r="16286" ht="12.75">
      <c r="O16286" s="62"/>
    </row>
    <row r="16287" ht="12.75">
      <c r="O16287" s="62"/>
    </row>
    <row r="16288" ht="12.75">
      <c r="O16288" s="62"/>
    </row>
    <row r="16289" ht="12.75">
      <c r="O16289" s="62"/>
    </row>
    <row r="16290" ht="12.75">
      <c r="O16290" s="62"/>
    </row>
    <row r="16291" ht="12.75">
      <c r="O16291" s="62"/>
    </row>
    <row r="16292" ht="12.75">
      <c r="O16292" s="62"/>
    </row>
    <row r="16293" ht="12.75">
      <c r="O16293" s="62"/>
    </row>
    <row r="16294" ht="12.75">
      <c r="O16294" s="62"/>
    </row>
    <row r="16295" ht="12.75">
      <c r="O16295" s="62"/>
    </row>
    <row r="16296" ht="12.75">
      <c r="O16296" s="62"/>
    </row>
    <row r="16297" ht="12.75">
      <c r="O16297" s="62"/>
    </row>
    <row r="16298" ht="12.75">
      <c r="O16298" s="62"/>
    </row>
    <row r="16299" ht="12.75">
      <c r="O16299" s="62"/>
    </row>
    <row r="16300" ht="12.75">
      <c r="O16300" s="62"/>
    </row>
    <row r="16301" ht="12.75">
      <c r="O16301" s="62"/>
    </row>
    <row r="16302" ht="12.75">
      <c r="O16302" s="62"/>
    </row>
    <row r="16303" ht="12.75">
      <c r="O16303" s="62"/>
    </row>
    <row r="16304" ht="12.75">
      <c r="O16304" s="62"/>
    </row>
    <row r="16305" ht="12.75">
      <c r="O16305" s="62"/>
    </row>
    <row r="16306" ht="12.75">
      <c r="O16306" s="62"/>
    </row>
    <row r="16307" ht="12.75">
      <c r="O16307" s="62"/>
    </row>
    <row r="16308" ht="12.75">
      <c r="O16308" s="62"/>
    </row>
    <row r="16309" ht="12.75">
      <c r="O16309" s="62"/>
    </row>
    <row r="16310" ht="12.75">
      <c r="O16310" s="62"/>
    </row>
    <row r="16311" ht="12.75">
      <c r="O16311" s="62"/>
    </row>
    <row r="16312" ht="12.75">
      <c r="O16312" s="62"/>
    </row>
    <row r="16313" ht="12.75">
      <c r="O16313" s="62"/>
    </row>
    <row r="16314" ht="12.75">
      <c r="O16314" s="62"/>
    </row>
    <row r="16315" ht="12.75">
      <c r="O16315" s="62"/>
    </row>
    <row r="16316" ht="12.75">
      <c r="O16316" s="62"/>
    </row>
    <row r="16317" ht="12.75">
      <c r="O16317" s="62"/>
    </row>
    <row r="16318" ht="12.75">
      <c r="O16318" s="62"/>
    </row>
    <row r="16319" ht="12.75">
      <c r="O16319" s="62"/>
    </row>
    <row r="16320" ht="12.75">
      <c r="O16320" s="62"/>
    </row>
    <row r="16321" ht="12.75">
      <c r="O16321" s="62"/>
    </row>
    <row r="16322" ht="12.75">
      <c r="O16322" s="62"/>
    </row>
    <row r="16323" ht="12.75">
      <c r="O16323" s="62"/>
    </row>
    <row r="16324" ht="12.75">
      <c r="O16324" s="62"/>
    </row>
    <row r="16325" ht="12.75">
      <c r="O16325" s="62"/>
    </row>
    <row r="16326" ht="12.75">
      <c r="O16326" s="62"/>
    </row>
    <row r="16327" ht="12.75">
      <c r="O16327" s="62"/>
    </row>
    <row r="16328" ht="12.75">
      <c r="O16328" s="62"/>
    </row>
    <row r="16329" ht="12.75">
      <c r="O16329" s="62"/>
    </row>
    <row r="16330" ht="12.75">
      <c r="O16330" s="62"/>
    </row>
    <row r="16331" ht="12.75">
      <c r="O16331" s="62"/>
    </row>
    <row r="16332" ht="12.75">
      <c r="O16332" s="62"/>
    </row>
    <row r="16333" ht="12.75">
      <c r="O16333" s="62"/>
    </row>
    <row r="16334" ht="12.75">
      <c r="O16334" s="62"/>
    </row>
    <row r="16335" ht="12.75">
      <c r="O16335" s="62"/>
    </row>
    <row r="16336" ht="12.75">
      <c r="O16336" s="62"/>
    </row>
    <row r="16337" ht="12.75">
      <c r="O16337" s="62"/>
    </row>
    <row r="16338" ht="12.75">
      <c r="O16338" s="62"/>
    </row>
    <row r="16339" ht="12.75">
      <c r="O16339" s="62"/>
    </row>
    <row r="16340" ht="12.75">
      <c r="O16340" s="62"/>
    </row>
    <row r="16341" ht="12.75">
      <c r="O16341" s="62"/>
    </row>
    <row r="16342" ht="12.75">
      <c r="O16342" s="62"/>
    </row>
    <row r="16343" ht="12.75">
      <c r="O16343" s="62"/>
    </row>
    <row r="16344" ht="12.75">
      <c r="O16344" s="62"/>
    </row>
    <row r="16345" ht="12.75">
      <c r="O16345" s="62"/>
    </row>
    <row r="16346" ht="12.75">
      <c r="O16346" s="62"/>
    </row>
    <row r="16347" ht="12.75">
      <c r="O16347" s="62"/>
    </row>
    <row r="16348" ht="12.75">
      <c r="O16348" s="62"/>
    </row>
    <row r="16349" ht="12.75">
      <c r="O16349" s="62"/>
    </row>
    <row r="16350" ht="12.75">
      <c r="O16350" s="62"/>
    </row>
    <row r="16351" ht="12.75">
      <c r="O16351" s="62"/>
    </row>
    <row r="16352" ht="12.75">
      <c r="O16352" s="62"/>
    </row>
    <row r="16353" ht="12.75">
      <c r="O16353" s="62"/>
    </row>
    <row r="16354" ht="12.75">
      <c r="O16354" s="62"/>
    </row>
    <row r="16355" ht="12.75">
      <c r="O16355" s="62"/>
    </row>
    <row r="16356" ht="12.75">
      <c r="O16356" s="62"/>
    </row>
    <row r="16357" ht="12.75">
      <c r="O16357" s="62"/>
    </row>
    <row r="16358" ht="12.75">
      <c r="O16358" s="62"/>
    </row>
    <row r="16359" ht="12.75">
      <c r="O16359" s="62"/>
    </row>
    <row r="16360" ht="12.75">
      <c r="O16360" s="62"/>
    </row>
    <row r="16361" ht="12.75">
      <c r="O16361" s="62"/>
    </row>
    <row r="16362" ht="12.75">
      <c r="O16362" s="62"/>
    </row>
    <row r="16363" ht="12.75">
      <c r="O16363" s="62"/>
    </row>
    <row r="16364" ht="12.75">
      <c r="O16364" s="62"/>
    </row>
    <row r="16365" ht="12.75">
      <c r="O16365" s="62"/>
    </row>
    <row r="16366" ht="12.75">
      <c r="O16366" s="62"/>
    </row>
    <row r="16367" ht="12.75">
      <c r="O16367" s="62"/>
    </row>
    <row r="16368" ht="12.75">
      <c r="O16368" s="62"/>
    </row>
    <row r="16369" ht="12.75">
      <c r="O16369" s="62"/>
    </row>
    <row r="16370" ht="12.75">
      <c r="O16370" s="62"/>
    </row>
    <row r="16371" ht="12.75">
      <c r="O16371" s="62"/>
    </row>
    <row r="16372" ht="12.75">
      <c r="O16372" s="62"/>
    </row>
    <row r="16373" ht="12.75">
      <c r="O16373" s="62"/>
    </row>
    <row r="16374" ht="12.75">
      <c r="O16374" s="62"/>
    </row>
    <row r="16375" ht="12.75">
      <c r="O16375" s="62"/>
    </row>
    <row r="16376" ht="12.75">
      <c r="O16376" s="62"/>
    </row>
    <row r="16377" ht="12.75">
      <c r="O16377" s="62"/>
    </row>
    <row r="16378" ht="12.75">
      <c r="O16378" s="62"/>
    </row>
    <row r="16379" ht="12.75">
      <c r="O16379" s="62"/>
    </row>
    <row r="16380" ht="12.75">
      <c r="O16380" s="62"/>
    </row>
    <row r="16381" ht="12.75">
      <c r="O16381" s="62"/>
    </row>
    <row r="16382" ht="12.75">
      <c r="O16382" s="62"/>
    </row>
    <row r="16383" ht="12.75">
      <c r="O16383" s="62"/>
    </row>
    <row r="16384" ht="12.75">
      <c r="O16384" s="62"/>
    </row>
    <row r="16385" ht="12.75">
      <c r="O16385" s="62"/>
    </row>
    <row r="16386" ht="12.75">
      <c r="O16386" s="62"/>
    </row>
    <row r="16387" ht="12.75">
      <c r="O16387" s="62"/>
    </row>
    <row r="16388" ht="12.75">
      <c r="O16388" s="62"/>
    </row>
    <row r="16389" ht="12.75">
      <c r="O16389" s="62"/>
    </row>
    <row r="16390" ht="12.75">
      <c r="O16390" s="62"/>
    </row>
    <row r="16391" ht="12.75">
      <c r="O16391" s="62"/>
    </row>
    <row r="16392" ht="12.75">
      <c r="O16392" s="62"/>
    </row>
    <row r="16393" ht="12.75">
      <c r="O16393" s="62"/>
    </row>
    <row r="16394" ht="12.75">
      <c r="O16394" s="62"/>
    </row>
    <row r="16395" ht="12.75">
      <c r="O16395" s="62"/>
    </row>
    <row r="16396" ht="12.75">
      <c r="O16396" s="62"/>
    </row>
    <row r="16397" ht="12.75">
      <c r="O16397" s="62"/>
    </row>
    <row r="16398" ht="12.75">
      <c r="O16398" s="62"/>
    </row>
    <row r="16399" ht="12.75">
      <c r="O16399" s="62"/>
    </row>
    <row r="16400" ht="12.75">
      <c r="O16400" s="62"/>
    </row>
    <row r="16401" ht="12.75">
      <c r="O16401" s="62"/>
    </row>
    <row r="16402" ht="12.75">
      <c r="O16402" s="62"/>
    </row>
    <row r="16403" ht="12.75">
      <c r="O16403" s="62"/>
    </row>
    <row r="16404" ht="12.75">
      <c r="O16404" s="62"/>
    </row>
    <row r="16405" ht="12.75">
      <c r="O16405" s="62"/>
    </row>
    <row r="16406" ht="12.75">
      <c r="O16406" s="62"/>
    </row>
    <row r="16407" ht="12.75">
      <c r="O16407" s="62"/>
    </row>
    <row r="16408" ht="12.75">
      <c r="O16408" s="62"/>
    </row>
    <row r="16409" ht="12.75">
      <c r="O16409" s="62"/>
    </row>
    <row r="16410" ht="12.75">
      <c r="O16410" s="62"/>
    </row>
    <row r="16411" ht="12.75">
      <c r="O16411" s="62"/>
    </row>
    <row r="16412" ht="12.75">
      <c r="O16412" s="62"/>
    </row>
  </sheetData>
  <sheetProtection/>
  <mergeCells count="7">
    <mergeCell ref="E5:H5"/>
    <mergeCell ref="L14:M14"/>
    <mergeCell ref="C1:L1"/>
    <mergeCell ref="Q4:Y4"/>
    <mergeCell ref="Q5:Y5"/>
    <mergeCell ref="O1:X1"/>
    <mergeCell ref="L5:M5"/>
  </mergeCells>
  <conditionalFormatting sqref="Q21:Q71">
    <cfRule type="expression" priority="1" dxfId="0" stopIfTrue="1">
      <formula>Q21&lt;L21</formula>
    </cfRule>
  </conditionalFormatting>
  <conditionalFormatting sqref="S21:S71">
    <cfRule type="expression" priority="2" dxfId="0" stopIfTrue="1">
      <formula>S21&lt;L21</formula>
    </cfRule>
  </conditionalFormatting>
  <conditionalFormatting sqref="U21:U71">
    <cfRule type="expression" priority="3" dxfId="0" stopIfTrue="1">
      <formula>U21&lt;L21</formula>
    </cfRule>
  </conditionalFormatting>
  <conditionalFormatting sqref="W21:W71">
    <cfRule type="expression" priority="4" dxfId="0" stopIfTrue="1">
      <formula>W21&lt;L21</formula>
    </cfRule>
  </conditionalFormatting>
  <conditionalFormatting sqref="Y21:Y71">
    <cfRule type="expression" priority="5" dxfId="0" stopIfTrue="1">
      <formula>Y21&lt;L21</formula>
    </cfRule>
  </conditionalFormatting>
  <dataValidations count="2">
    <dataValidation type="list" allowBlank="1" showInputMessage="1" showErrorMessage="1" sqref="C12 C9">
      <formula1>$C$21:$C$71</formula1>
    </dataValidation>
    <dataValidation type="list" allowBlank="1" showInputMessage="1" showErrorMessage="1" sqref="C8">
      <formula1>$C$21:$C$47</formula1>
    </dataValidation>
  </dataValidations>
  <printOptions horizontalCentered="1" verticalCentered="1"/>
  <pageMargins left="0.25" right="0.27" top="0.39" bottom="0.57" header="0.5118110236220472" footer="0.36"/>
  <pageSetup fitToWidth="0" fitToHeight="1" horizontalDpi="600" verticalDpi="600" orientation="portrait" paperSize="9" scale="66" r:id="rId4"/>
  <headerFooter alignWithMargins="0">
    <oddFooter>&amp;LLEL Schwäbisch Gmünd, Abtlg. 2 Ov.&amp;C&amp;F, &amp;A&amp;R&amp;D</oddFooter>
  </headerFooter>
  <colBreaks count="1" manualBreakCount="1">
    <brk id="14" max="83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50" zoomScaleNormal="50" zoomScaleSheetLayoutView="50" zoomScalePageLayoutView="0" workbookViewId="0" topLeftCell="A1">
      <selection activeCell="A32" sqref="A32:IV35"/>
    </sheetView>
  </sheetViews>
  <sheetFormatPr defaultColWidth="17.8515625" defaultRowHeight="12.75"/>
  <cols>
    <col min="1" max="1" width="8.28125" style="1" customWidth="1"/>
    <col min="2" max="2" width="75.8515625" style="1" customWidth="1"/>
    <col min="3" max="7" width="14.140625" style="1" hidden="1" customWidth="1"/>
    <col min="8" max="8" width="32.7109375" style="1" customWidth="1"/>
    <col min="9" max="9" width="1.7109375" style="1" hidden="1" customWidth="1"/>
    <col min="10" max="10" width="31.00390625" style="1" customWidth="1"/>
    <col min="11" max="11" width="49.8515625" style="57" customWidth="1"/>
    <col min="12" max="12" width="19.8515625" style="1" customWidth="1"/>
    <col min="13" max="16384" width="17.8515625" style="1" customWidth="1"/>
  </cols>
  <sheetData>
    <row r="1" spans="1:12" ht="23.25">
      <c r="A1" s="35"/>
      <c r="B1" s="36"/>
      <c r="C1" s="36"/>
      <c r="D1" s="36"/>
      <c r="E1" s="36"/>
      <c r="F1" s="36"/>
      <c r="G1" s="36"/>
      <c r="H1" s="36"/>
      <c r="I1" s="36"/>
      <c r="J1" s="36"/>
      <c r="K1" s="50"/>
      <c r="L1" s="7"/>
    </row>
    <row r="2" spans="1:12" ht="33" customHeight="1">
      <c r="A2" s="37"/>
      <c r="B2" s="41" t="s">
        <v>66</v>
      </c>
      <c r="C2" s="19"/>
      <c r="D2" s="19"/>
      <c r="E2" s="19"/>
      <c r="F2" s="19"/>
      <c r="G2" s="19"/>
      <c r="H2" s="19"/>
      <c r="I2" s="19"/>
      <c r="J2" s="20"/>
      <c r="K2" s="51"/>
      <c r="L2" s="8"/>
    </row>
    <row r="3" spans="1:12" ht="28.5" customHeight="1">
      <c r="A3" s="37"/>
      <c r="B3" s="42" t="s">
        <v>91</v>
      </c>
      <c r="C3" s="22"/>
      <c r="D3" s="22"/>
      <c r="E3" s="22"/>
      <c r="F3" s="22"/>
      <c r="G3" s="22"/>
      <c r="H3" s="46" t="s">
        <v>64</v>
      </c>
      <c r="I3" s="21"/>
      <c r="J3" s="23"/>
      <c r="K3" s="52"/>
      <c r="L3" s="8"/>
    </row>
    <row r="4" spans="1:12" ht="28.5" customHeight="1">
      <c r="A4" s="37"/>
      <c r="B4" s="21" t="str">
        <f>Dateneingabe_Berechnung!C8</f>
        <v>Sojaschrot-Normtyp</v>
      </c>
      <c r="C4" s="22"/>
      <c r="D4" s="22"/>
      <c r="E4" s="22"/>
      <c r="F4" s="22"/>
      <c r="G4" s="22"/>
      <c r="H4" s="331">
        <f>Dateneingabe_Berechnung!L8</f>
        <v>36</v>
      </c>
      <c r="I4" s="21"/>
      <c r="J4" s="59"/>
      <c r="K4" s="52"/>
      <c r="L4" s="8"/>
    </row>
    <row r="5" spans="1:12" ht="28.5" customHeight="1" thickBot="1">
      <c r="A5" s="37"/>
      <c r="B5" s="350" t="str">
        <f>Dateneingabe_Berechnung!C9</f>
        <v>Gerste</v>
      </c>
      <c r="C5" s="351"/>
      <c r="D5" s="351"/>
      <c r="E5" s="351"/>
      <c r="F5" s="351"/>
      <c r="G5" s="351"/>
      <c r="H5" s="352">
        <f>Dateneingabe_Berechnung!L9</f>
        <v>13.5</v>
      </c>
      <c r="I5" s="350"/>
      <c r="J5" s="353"/>
      <c r="K5" s="354"/>
      <c r="L5" s="8"/>
    </row>
    <row r="6" spans="1:12" ht="61.5" customHeight="1" thickTop="1">
      <c r="A6" s="37"/>
      <c r="B6" s="355" t="s">
        <v>24</v>
      </c>
      <c r="C6" s="356" t="str">
        <f>Dateneingabe_Berechnung!E5</f>
        <v>Nährstoffgehalte (i.d.Regel  FM)</v>
      </c>
      <c r="D6" s="357"/>
      <c r="E6" s="357"/>
      <c r="F6" s="357"/>
      <c r="G6" s="357"/>
      <c r="H6" s="358" t="s">
        <v>131</v>
      </c>
      <c r="I6" s="359"/>
      <c r="J6" s="360" t="s">
        <v>132</v>
      </c>
      <c r="K6" s="361" t="s">
        <v>136</v>
      </c>
      <c r="L6" s="8"/>
    </row>
    <row r="7" spans="1:12" ht="30" customHeight="1">
      <c r="A7" s="37"/>
      <c r="B7" s="42"/>
      <c r="C7" s="40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393" t="s">
        <v>137</v>
      </c>
      <c r="I7" s="394"/>
      <c r="J7" s="395"/>
      <c r="K7" s="53"/>
      <c r="L7" s="8"/>
    </row>
    <row r="8" spans="1:12" ht="24" customHeight="1">
      <c r="A8" s="37"/>
      <c r="B8" s="21"/>
      <c r="C8" s="40" t="s">
        <v>5</v>
      </c>
      <c r="D8" s="24" t="s">
        <v>6</v>
      </c>
      <c r="E8" s="24" t="s">
        <v>7</v>
      </c>
      <c r="F8" s="24" t="s">
        <v>8</v>
      </c>
      <c r="G8" s="24" t="s">
        <v>7</v>
      </c>
      <c r="H8" s="46"/>
      <c r="I8" s="47" t="s">
        <v>18</v>
      </c>
      <c r="J8" s="330"/>
      <c r="K8" s="52"/>
      <c r="L8" s="8"/>
    </row>
    <row r="9" spans="1:12" ht="28.5" customHeight="1">
      <c r="A9" s="37"/>
      <c r="B9" s="43" t="str">
        <f>Dateneingabe_Berechnung!C22</f>
        <v>Ackerbohnen</v>
      </c>
      <c r="C9" s="33">
        <f>Dateneingabe_Berechnung!F32</f>
        <v>6.6</v>
      </c>
      <c r="D9" s="26">
        <f>Dateneingabe_Berechnung!E32</f>
        <v>10.9</v>
      </c>
      <c r="E9" s="27">
        <f>Dateneingabe_Berechnung!G32</f>
        <v>328</v>
      </c>
      <c r="F9" s="27">
        <f>Dateneingabe_Berechnung!H32</f>
        <v>35</v>
      </c>
      <c r="G9" s="27">
        <f>Dateneingabe_Berechnung!I32</f>
        <v>211</v>
      </c>
      <c r="H9" s="28">
        <f>Dateneingabe_Berechnung!L22</f>
        <v>15</v>
      </c>
      <c r="I9" s="48">
        <f>H9*1.07</f>
        <v>16.05</v>
      </c>
      <c r="J9" s="28">
        <f>Dateneingabe_Berechnung!S22</f>
        <v>23.840377883682677</v>
      </c>
      <c r="K9" s="58">
        <f aca="true" t="shared" si="0" ref="K9:K34">J9-H9</f>
        <v>8.840377883682677</v>
      </c>
      <c r="L9" s="8"/>
    </row>
    <row r="10" spans="1:12" ht="28.5" customHeight="1" hidden="1">
      <c r="A10" s="37"/>
      <c r="B10" s="43" t="str">
        <f>Dateneingabe_Berechnung!C23</f>
        <v>Baumwollsaatextr.schrot, teilgeschält</v>
      </c>
      <c r="C10" s="33">
        <f>Dateneingabe_Berechnung!F23</f>
        <v>6.3</v>
      </c>
      <c r="D10" s="26">
        <v>9.6</v>
      </c>
      <c r="E10" s="27">
        <v>360</v>
      </c>
      <c r="F10" s="27">
        <v>35</v>
      </c>
      <c r="G10" s="27">
        <v>211</v>
      </c>
      <c r="H10" s="28">
        <f>Dateneingabe_Berechnung!L23</f>
        <v>18</v>
      </c>
      <c r="I10" s="48"/>
      <c r="J10" s="28">
        <f>Dateneingabe_Berechnung!S23</f>
        <v>29.84040318839357</v>
      </c>
      <c r="K10" s="58">
        <f t="shared" si="0"/>
        <v>11.84040318839357</v>
      </c>
      <c r="L10" s="8"/>
    </row>
    <row r="11" spans="1:12" ht="28.5" customHeight="1">
      <c r="A11" s="37"/>
      <c r="B11" s="43" t="str">
        <f>Dateneingabe_Berechnung!C24</f>
        <v>Bierhefe</v>
      </c>
      <c r="C11" s="33">
        <f>Dateneingabe_Berechnung!F24</f>
        <v>6.7</v>
      </c>
      <c r="D11" s="26">
        <v>10.9</v>
      </c>
      <c r="E11" s="27">
        <v>458</v>
      </c>
      <c r="F11" s="27">
        <v>40</v>
      </c>
      <c r="G11" s="27">
        <v>285</v>
      </c>
      <c r="H11" s="28">
        <f>Dateneingabe_Berechnung!L24</f>
        <v>80</v>
      </c>
      <c r="I11" s="48">
        <f aca="true" t="shared" si="1" ref="I11:I23">H11*1.07</f>
        <v>85.60000000000001</v>
      </c>
      <c r="J11" s="28">
        <f>Dateneingabe_Berechnung!S24</f>
        <v>35.70097423136941</v>
      </c>
      <c r="K11" s="58">
        <f t="shared" si="0"/>
        <v>-44.29902576863059</v>
      </c>
      <c r="L11" s="8"/>
    </row>
    <row r="12" spans="1:12" ht="28.5" customHeight="1">
      <c r="A12" s="37"/>
      <c r="B12" s="43" t="str">
        <f>Dateneingabe_Berechnung!C25</f>
        <v>Biertrebersilage frisch (22% TS)</v>
      </c>
      <c r="C12" s="33">
        <f>Dateneingabe_Berechnung!F25</f>
        <v>1.44</v>
      </c>
      <c r="D12" s="26">
        <f>Dateneingabe_Berechnung!G25</f>
        <v>60.4</v>
      </c>
      <c r="E12" s="26">
        <f>Dateneingabe_Berechnung!H25</f>
        <v>40</v>
      </c>
      <c r="F12" s="26">
        <f>Dateneingabe_Berechnung!I25</f>
        <v>46.2</v>
      </c>
      <c r="G12" s="26">
        <f>Dateneingabe_Berechnung!L25</f>
        <v>4.5</v>
      </c>
      <c r="H12" s="28">
        <f>Dateneingabe_Berechnung!L25</f>
        <v>4.5</v>
      </c>
      <c r="I12" s="48">
        <f t="shared" si="1"/>
        <v>4.815</v>
      </c>
      <c r="J12" s="28">
        <f>Dateneingabe_Berechnung!S25</f>
        <v>5.212932394247395</v>
      </c>
      <c r="K12" s="58">
        <f t="shared" si="0"/>
        <v>0.7129323942473951</v>
      </c>
      <c r="L12" s="8"/>
    </row>
    <row r="13" spans="1:12" ht="28.5" customHeight="1" hidden="1">
      <c r="A13" s="37"/>
      <c r="B13" s="43" t="str">
        <f>Dateneingabe_Berechnung!C26</f>
        <v>Biertrebersilage (i. d. TS)</v>
      </c>
      <c r="C13" s="33">
        <f>Dateneingabe_Berechnung!F26</f>
        <v>6.7</v>
      </c>
      <c r="D13" s="26">
        <f>Dateneingabe_Berechnung!G26</f>
        <v>249</v>
      </c>
      <c r="E13" s="26">
        <f>Dateneingabe_Berechnung!H26</f>
        <v>40</v>
      </c>
      <c r="F13" s="26">
        <f>Dateneingabe_Berechnung!I26</f>
        <v>185</v>
      </c>
      <c r="G13" s="26">
        <f>Dateneingabe_Berechnung!L26</f>
        <v>18</v>
      </c>
      <c r="H13" s="28">
        <f>Dateneingabe_Berechnung!L26</f>
        <v>18</v>
      </c>
      <c r="I13" s="48">
        <f t="shared" si="1"/>
        <v>19.26</v>
      </c>
      <c r="J13" s="28">
        <f>Dateneingabe_Berechnung!S26</f>
        <v>22.18309645312302</v>
      </c>
      <c r="K13" s="58">
        <f t="shared" si="0"/>
        <v>4.183096453123021</v>
      </c>
      <c r="L13" s="8"/>
    </row>
    <row r="14" spans="1:12" ht="28.5" customHeight="1">
      <c r="A14" s="37"/>
      <c r="B14" s="43" t="str">
        <f>Dateneingabe_Berechnung!C27</f>
        <v>Erbsen</v>
      </c>
      <c r="C14" s="33">
        <f>Dateneingabe_Berechnung!F27</f>
        <v>7.5</v>
      </c>
      <c r="D14" s="26">
        <v>11.8</v>
      </c>
      <c r="E14" s="27">
        <v>221</v>
      </c>
      <c r="F14" s="27">
        <v>15</v>
      </c>
      <c r="G14" s="27">
        <v>165</v>
      </c>
      <c r="H14" s="28">
        <f>Dateneingabe_Berechnung!L27</f>
        <v>18</v>
      </c>
      <c r="I14" s="48">
        <f t="shared" si="1"/>
        <v>19.26</v>
      </c>
      <c r="J14" s="28">
        <f>Dateneingabe_Berechnung!S27</f>
        <v>21.097828012314956</v>
      </c>
      <c r="K14" s="58">
        <f t="shared" si="0"/>
        <v>3.097828012314956</v>
      </c>
      <c r="L14" s="8"/>
    </row>
    <row r="15" spans="1:12" ht="28.5" customHeight="1">
      <c r="A15" s="37"/>
      <c r="B15" s="43" t="str">
        <f>Dateneingabe_Berechnung!C28</f>
        <v>Grassilage (i.d.TS)</v>
      </c>
      <c r="C15" s="33">
        <f>Dateneingabe_Berechnung!F28</f>
        <v>6.2</v>
      </c>
      <c r="D15" s="26">
        <v>10.3</v>
      </c>
      <c r="E15" s="27">
        <v>165</v>
      </c>
      <c r="F15" s="27">
        <v>15</v>
      </c>
      <c r="G15" s="27">
        <v>139</v>
      </c>
      <c r="H15" s="28">
        <f>Dateneingabe_Berechnung!L28</f>
        <v>12</v>
      </c>
      <c r="I15" s="48">
        <f t="shared" si="1"/>
        <v>12.84</v>
      </c>
      <c r="J15" s="28">
        <f>Dateneingabe_Berechnung!S28</f>
        <v>16.296486862637593</v>
      </c>
      <c r="K15" s="58">
        <f t="shared" si="0"/>
        <v>4.296486862637593</v>
      </c>
      <c r="L15" s="8"/>
    </row>
    <row r="16" spans="1:12" ht="28.5" customHeight="1">
      <c r="A16" s="37"/>
      <c r="B16" s="43" t="str">
        <f>Dateneingabe_Berechnung!C29</f>
        <v>Grascobs</v>
      </c>
      <c r="C16" s="33">
        <f>Dateneingabe_Berechnung!F29</f>
        <v>5.6</v>
      </c>
      <c r="D16" s="26">
        <v>9.4</v>
      </c>
      <c r="E16" s="27">
        <v>173</v>
      </c>
      <c r="F16" s="27">
        <v>40</v>
      </c>
      <c r="G16" s="27">
        <v>155</v>
      </c>
      <c r="H16" s="28">
        <f>Dateneingabe_Berechnung!L29</f>
        <v>24</v>
      </c>
      <c r="I16" s="48">
        <f t="shared" si="1"/>
        <v>25.68</v>
      </c>
      <c r="J16" s="28">
        <f>Dateneingabe_Berechnung!S29</f>
        <v>16.269613259668503</v>
      </c>
      <c r="K16" s="58">
        <f t="shared" si="0"/>
        <v>-7.730386740331497</v>
      </c>
      <c r="L16" s="8"/>
    </row>
    <row r="17" spans="1:12" ht="28.5" customHeight="1">
      <c r="A17" s="37"/>
      <c r="B17" s="43" t="str">
        <f>Dateneingabe_Berechnung!C30</f>
        <v>Weizenkleie</v>
      </c>
      <c r="C17" s="33">
        <f>Dateneingabe_Berechnung!F30</f>
        <v>5.2</v>
      </c>
      <c r="D17" s="26">
        <v>8.7</v>
      </c>
      <c r="E17" s="27">
        <v>140</v>
      </c>
      <c r="F17" s="27">
        <v>25</v>
      </c>
      <c r="G17" s="27">
        <v>123</v>
      </c>
      <c r="H17" s="28">
        <f>Dateneingabe_Berechnung!L30</f>
        <v>15</v>
      </c>
      <c r="I17" s="48">
        <f t="shared" si="1"/>
        <v>16.05</v>
      </c>
      <c r="J17" s="28">
        <f>Dateneingabe_Berechnung!S30</f>
        <v>13.772341950993209</v>
      </c>
      <c r="K17" s="58">
        <f t="shared" si="0"/>
        <v>-1.2276580490067914</v>
      </c>
      <c r="L17" s="8"/>
    </row>
    <row r="18" spans="1:12" ht="28.5" customHeight="1">
      <c r="A18" s="37"/>
      <c r="B18" s="43" t="str">
        <f>Dateneingabe_Berechnung!C31</f>
        <v>Leinextraktionsschrot</v>
      </c>
      <c r="C18" s="33">
        <f>Dateneingabe_Berechnung!F31</f>
        <v>6.45</v>
      </c>
      <c r="D18" s="26">
        <v>10.6</v>
      </c>
      <c r="E18" s="27">
        <v>338</v>
      </c>
      <c r="F18" s="27">
        <v>30</v>
      </c>
      <c r="G18" s="27">
        <v>204</v>
      </c>
      <c r="H18" s="28">
        <f>Dateneingabe_Berechnung!L31</f>
        <v>42</v>
      </c>
      <c r="I18" s="48">
        <f t="shared" si="1"/>
        <v>44.940000000000005</v>
      </c>
      <c r="J18" s="28">
        <f>Dateneingabe_Berechnung!S31</f>
        <v>27.71271983467589</v>
      </c>
      <c r="K18" s="58">
        <f t="shared" si="0"/>
        <v>-14.287280165324109</v>
      </c>
      <c r="L18" s="8"/>
    </row>
    <row r="19" spans="1:12" ht="28.5" customHeight="1" hidden="1">
      <c r="A19" s="37"/>
      <c r="B19" s="43" t="str">
        <f>Dateneingabe_Berechnung!C32</f>
        <v>Leinkuchen</v>
      </c>
      <c r="C19" s="33">
        <f>Dateneingabe_Berechnung!F32</f>
        <v>6.6</v>
      </c>
      <c r="D19" s="26">
        <v>10.9</v>
      </c>
      <c r="E19" s="27">
        <v>328</v>
      </c>
      <c r="F19" s="27">
        <v>35</v>
      </c>
      <c r="G19" s="27">
        <v>211</v>
      </c>
      <c r="H19" s="28">
        <f>Dateneingabe_Berechnung!L32</f>
        <v>45</v>
      </c>
      <c r="I19" s="48">
        <f t="shared" si="1"/>
        <v>48.150000000000006</v>
      </c>
      <c r="J19" s="28">
        <f>Dateneingabe_Berechnung!S32</f>
        <v>27.202007507064227</v>
      </c>
      <c r="K19" s="58">
        <f t="shared" si="0"/>
        <v>-17.797992492935773</v>
      </c>
      <c r="L19" s="8"/>
    </row>
    <row r="20" spans="1:12" ht="28.5" customHeight="1">
      <c r="A20" s="37"/>
      <c r="B20" s="43" t="str">
        <f>Dateneingabe_Berechnung!C33</f>
        <v>Maiskleberfutter (23-30%)</v>
      </c>
      <c r="C20" s="33">
        <f>Dateneingabe_Berechnung!F33</f>
        <v>6.78</v>
      </c>
      <c r="D20" s="26">
        <v>10.9</v>
      </c>
      <c r="E20" s="27">
        <v>227</v>
      </c>
      <c r="F20" s="27">
        <v>25</v>
      </c>
      <c r="G20" s="27">
        <v>167</v>
      </c>
      <c r="H20" s="28">
        <f>Dateneingabe_Berechnung!L33</f>
        <v>24</v>
      </c>
      <c r="I20" s="48">
        <f t="shared" si="1"/>
        <v>25.68</v>
      </c>
      <c r="J20" s="28">
        <f>Dateneingabe_Berechnung!S33</f>
        <v>20.832735860992788</v>
      </c>
      <c r="K20" s="58">
        <f t="shared" si="0"/>
        <v>-3.1672641390072123</v>
      </c>
      <c r="L20" s="8"/>
    </row>
    <row r="21" spans="1:12" ht="28.5" customHeight="1">
      <c r="A21" s="37"/>
      <c r="B21" s="43" t="str">
        <f>Dateneingabe_Berechnung!C34</f>
        <v>Rapsextraktionsschrot</v>
      </c>
      <c r="C21" s="33">
        <f>Dateneingabe_Berechnung!F34</f>
        <v>6.4</v>
      </c>
      <c r="D21" s="26">
        <v>10.6</v>
      </c>
      <c r="E21" s="27">
        <v>356</v>
      </c>
      <c r="F21" s="27">
        <v>25</v>
      </c>
      <c r="G21" s="27">
        <v>193</v>
      </c>
      <c r="H21" s="28">
        <f>Dateneingabe_Berechnung!L34</f>
        <v>24.5</v>
      </c>
      <c r="I21" s="48">
        <f>H21*1.07</f>
        <v>26.215</v>
      </c>
      <c r="J21" s="28">
        <f>Dateneingabe_Berechnung!S34</f>
        <v>28.83158027919531</v>
      </c>
      <c r="K21" s="58">
        <f>J21-H21</f>
        <v>4.331580279195311</v>
      </c>
      <c r="L21" s="8"/>
    </row>
    <row r="22" spans="1:12" s="2" customFormat="1" ht="28.5" customHeight="1">
      <c r="A22" s="38"/>
      <c r="B22" s="43" t="str">
        <f>Dateneingabe_Berechnung!C35</f>
        <v>Rapskuchen/-expeller</v>
      </c>
      <c r="C22" s="33">
        <f>Dateneingabe_Berechnung!F35</f>
        <v>7.7</v>
      </c>
      <c r="D22" s="26">
        <v>12.3</v>
      </c>
      <c r="E22" s="27">
        <v>315</v>
      </c>
      <c r="F22" s="27">
        <v>30</v>
      </c>
      <c r="G22" s="27">
        <v>176</v>
      </c>
      <c r="H22" s="28">
        <f>Dateneingabe_Berechnung!L35</f>
        <v>26</v>
      </c>
      <c r="I22" s="28">
        <f t="shared" si="1"/>
        <v>27.82</v>
      </c>
      <c r="J22" s="28">
        <f>Dateneingabe_Berechnung!S35</f>
        <v>27.359073847581293</v>
      </c>
      <c r="K22" s="58">
        <f t="shared" si="0"/>
        <v>1.3590738475812927</v>
      </c>
      <c r="L22" s="9"/>
    </row>
    <row r="23" spans="1:12" ht="28.5" customHeight="1" hidden="1">
      <c r="A23" s="37"/>
      <c r="B23" s="43" t="str">
        <f>Dateneingabe_Berechnung!C36</f>
        <v>So.blumen-extr.schrot </v>
      </c>
      <c r="C23" s="33">
        <f>Dateneingabe_Berechnung!F36</f>
        <v>5.29</v>
      </c>
      <c r="D23" s="26">
        <v>9</v>
      </c>
      <c r="E23" s="27">
        <v>326</v>
      </c>
      <c r="F23" s="27">
        <v>25</v>
      </c>
      <c r="G23" s="27">
        <v>170</v>
      </c>
      <c r="H23" s="28">
        <f>Dateneingabe_Berechnung!L36</f>
        <v>24</v>
      </c>
      <c r="I23" s="48">
        <f t="shared" si="1"/>
        <v>25.68</v>
      </c>
      <c r="J23" s="28">
        <f>Dateneingabe_Berechnung!S36</f>
        <v>25.8842520349205</v>
      </c>
      <c r="K23" s="58">
        <f t="shared" si="0"/>
        <v>1.8842520349205003</v>
      </c>
      <c r="L23" s="8"/>
    </row>
    <row r="24" spans="1:12" ht="28.5" customHeight="1" hidden="1">
      <c r="A24" s="37"/>
      <c r="B24" s="43" t="str">
        <f>Dateneingabe_Berechnung!C37</f>
        <v>Getreideschlempe (30% XP, 90% TS)</v>
      </c>
      <c r="C24" s="33">
        <f>Dateneingabe_Berechnung!F37</f>
        <v>6.64</v>
      </c>
      <c r="D24" s="26">
        <v>9</v>
      </c>
      <c r="E24" s="27">
        <v>326</v>
      </c>
      <c r="F24" s="27">
        <v>25</v>
      </c>
      <c r="G24" s="27">
        <v>170</v>
      </c>
      <c r="H24" s="28">
        <f>Dateneingabe_Berechnung!L37</f>
        <v>18</v>
      </c>
      <c r="I24" s="48"/>
      <c r="J24" s="28">
        <f>Dateneingabe_Berechnung!S37</f>
        <v>25.362608072202775</v>
      </c>
      <c r="K24" s="58">
        <f t="shared" si="0"/>
        <v>7.362608072202775</v>
      </c>
      <c r="L24" s="8"/>
    </row>
    <row r="25" spans="1:12" ht="28.5" customHeight="1" hidden="1">
      <c r="A25" s="37"/>
      <c r="B25" s="43" t="str">
        <f>Dateneingabe_Berechnung!C38</f>
        <v>Getreideschlempe (18% XP, 88% TS)</v>
      </c>
      <c r="C25" s="33">
        <f>Dateneingabe_Berechnung!F38</f>
        <v>6.5</v>
      </c>
      <c r="D25" s="26">
        <v>9</v>
      </c>
      <c r="E25" s="27">
        <v>326</v>
      </c>
      <c r="F25" s="27">
        <v>25</v>
      </c>
      <c r="G25" s="27">
        <v>170</v>
      </c>
      <c r="H25" s="28">
        <f>Dateneingabe_Berechnung!L38</f>
        <v>12</v>
      </c>
      <c r="I25" s="48"/>
      <c r="J25" s="28">
        <f>Dateneingabe_Berechnung!S38</f>
        <v>17.603500485006958</v>
      </c>
      <c r="K25" s="58">
        <f t="shared" si="0"/>
        <v>5.603500485006958</v>
      </c>
      <c r="L25" s="8"/>
    </row>
    <row r="26" spans="1:12" ht="28.5" customHeight="1">
      <c r="A26" s="37"/>
      <c r="B26" s="43" t="str">
        <f>Dateneingabe_Berechnung!C39</f>
        <v>Sojabohnen (Samen)</v>
      </c>
      <c r="C26" s="33">
        <f>Dateneingabe_Berechnung!F39</f>
        <v>8.71</v>
      </c>
      <c r="D26" s="26">
        <v>13.97</v>
      </c>
      <c r="E26" s="27">
        <v>350</v>
      </c>
      <c r="F26" s="27">
        <v>20</v>
      </c>
      <c r="G26" s="27">
        <v>166</v>
      </c>
      <c r="H26" s="28">
        <f>Dateneingabe_Berechnung!L39</f>
        <v>40</v>
      </c>
      <c r="I26" s="48">
        <f>H26*1.07</f>
        <v>42.800000000000004</v>
      </c>
      <c r="J26" s="28">
        <f>Dateneingabe_Berechnung!S39</f>
        <v>30.53907890852347</v>
      </c>
      <c r="K26" s="58">
        <f t="shared" si="0"/>
        <v>-9.460921091476528</v>
      </c>
      <c r="L26" s="8"/>
    </row>
    <row r="27" spans="1:12" ht="28.5" customHeight="1" hidden="1">
      <c r="A27" s="37"/>
      <c r="B27" s="43" t="str">
        <f>Dateneingabe_Berechnung!C40</f>
        <v>Sojabohnen (Samen) getoastet</v>
      </c>
      <c r="C27" s="33">
        <f>Dateneingabe_Berechnung!F40</f>
        <v>8.71</v>
      </c>
      <c r="D27" s="26">
        <v>13.97</v>
      </c>
      <c r="E27" s="27">
        <v>350</v>
      </c>
      <c r="F27" s="27">
        <v>20</v>
      </c>
      <c r="G27" s="27">
        <v>166</v>
      </c>
      <c r="H27" s="28">
        <f>Dateneingabe_Berechnung!L40</f>
        <v>46</v>
      </c>
      <c r="I27" s="48">
        <f>H27*1.07</f>
        <v>49.220000000000006</v>
      </c>
      <c r="J27" s="28">
        <f>Dateneingabe_Berechnung!S40</f>
        <v>30.53907890852347</v>
      </c>
      <c r="K27" s="58">
        <f t="shared" si="0"/>
        <v>-15.460921091476528</v>
      </c>
      <c r="L27" s="8"/>
    </row>
    <row r="28" spans="1:12" ht="28.5" customHeight="1">
      <c r="A28" s="37"/>
      <c r="B28" s="43" t="str">
        <f>Dateneingabe_Berechnung!C41</f>
        <v>18:3 Milchleistungsfutter</v>
      </c>
      <c r="C28" s="33">
        <f>Dateneingabe_Berechnung!F47</f>
        <v>0</v>
      </c>
      <c r="D28" s="26">
        <v>13.97</v>
      </c>
      <c r="E28" s="27">
        <v>350</v>
      </c>
      <c r="F28" s="27">
        <v>20</v>
      </c>
      <c r="G28" s="27">
        <v>166</v>
      </c>
      <c r="H28" s="28">
        <f>Dateneingabe_Berechnung!L41</f>
        <v>20.5</v>
      </c>
      <c r="I28" s="48">
        <f>H28*1.07</f>
        <v>21.935000000000002</v>
      </c>
      <c r="J28" s="28">
        <f>Dateneingabe_Berechnung!S41</f>
        <v>17.72025642107039</v>
      </c>
      <c r="K28" s="58">
        <f t="shared" si="0"/>
        <v>-2.7797435789296117</v>
      </c>
      <c r="L28" s="8"/>
    </row>
    <row r="29" spans="1:12" ht="28.5" customHeight="1">
      <c r="A29" s="37"/>
      <c r="B29" s="43" t="str">
        <f>Dateneingabe_Berechnung!C42</f>
        <v>Getreideschlempe 33 %TS</v>
      </c>
      <c r="C29" s="33">
        <f>Dateneingabe_Berechnung!F21</f>
        <v>7.6</v>
      </c>
      <c r="D29" s="26">
        <f>Dateneingabe_Berechnung!E21</f>
        <v>12.1</v>
      </c>
      <c r="E29" s="27">
        <f>Dateneingabe_Berechnung!G21</f>
        <v>450</v>
      </c>
      <c r="F29" s="27">
        <f>Dateneingabe_Berechnung!H21</f>
        <v>30</v>
      </c>
      <c r="G29" s="27">
        <f>Dateneingabe_Berechnung!I21</f>
        <v>253</v>
      </c>
      <c r="H29" s="28">
        <f>Dateneingabe_Berechnung!L42</f>
        <v>5</v>
      </c>
      <c r="I29" s="48">
        <f>H29*1.07</f>
        <v>5.3500000000000005</v>
      </c>
      <c r="J29" s="28">
        <f>Dateneingabe_Berechnung!S42</f>
        <v>2.8565121673484857</v>
      </c>
      <c r="K29" s="58">
        <f t="shared" si="0"/>
        <v>-2.1434878326515143</v>
      </c>
      <c r="L29" s="8"/>
    </row>
    <row r="30" spans="1:12" ht="28.5" customHeight="1">
      <c r="A30" s="37"/>
      <c r="B30" s="43" t="str">
        <f>Dateneingabe_Berechnung!C43</f>
        <v>HP-Sojaschrot</v>
      </c>
      <c r="C30" s="33"/>
      <c r="D30" s="26"/>
      <c r="E30" s="27"/>
      <c r="F30" s="27"/>
      <c r="G30" s="27"/>
      <c r="H30" s="28">
        <f>Dateneingabe_Berechnung!L43</f>
        <v>39</v>
      </c>
      <c r="I30" s="48"/>
      <c r="J30" s="28">
        <f>Dateneingabe_Berechnung!S43</f>
        <v>38.04922609759184</v>
      </c>
      <c r="K30" s="58">
        <f t="shared" si="0"/>
        <v>-0.9507739024081587</v>
      </c>
      <c r="L30" s="8"/>
    </row>
    <row r="31" spans="1:12" ht="28.5" customHeight="1">
      <c r="A31" s="37"/>
      <c r="B31" s="44" t="str">
        <f>Dateneingabe_Berechnung!C44</f>
        <v>Kartoffeleiweiss</v>
      </c>
      <c r="C31" s="33"/>
      <c r="D31" s="26"/>
      <c r="E31" s="27"/>
      <c r="F31" s="27"/>
      <c r="G31" s="27"/>
      <c r="H31" s="28">
        <f>Dateneingabe_Berechnung!L44</f>
        <v>90</v>
      </c>
      <c r="I31" s="48"/>
      <c r="J31" s="28">
        <f>Dateneingabe_Berechnung!S44</f>
        <v>49.15591919362322</v>
      </c>
      <c r="K31" s="58">
        <f t="shared" si="0"/>
        <v>-40.84408080637678</v>
      </c>
      <c r="L31" s="8"/>
    </row>
    <row r="32" spans="1:12" ht="28.5" customHeight="1" hidden="1">
      <c r="A32" s="37"/>
      <c r="B32" s="45" t="str">
        <f>Dateneingabe_Berechnung!C45</f>
        <v>Sojakuchen (9 % Fett, nicht getoastet)</v>
      </c>
      <c r="C32" s="33"/>
      <c r="D32" s="26"/>
      <c r="E32" s="27"/>
      <c r="F32" s="27"/>
      <c r="G32" s="27"/>
      <c r="H32" s="28">
        <f>Dateneingabe_Berechnung!L45</f>
        <v>38</v>
      </c>
      <c r="I32" s="48"/>
      <c r="J32" s="28">
        <f>Dateneingabe_Berechnung!S45</f>
        <v>35.34463329256463</v>
      </c>
      <c r="K32" s="58">
        <f t="shared" si="0"/>
        <v>-2.6553667074353697</v>
      </c>
      <c r="L32" s="8"/>
    </row>
    <row r="33" spans="1:12" ht="28.5" customHeight="1" hidden="1">
      <c r="A33" s="37"/>
      <c r="B33" s="45" t="str">
        <f>Dateneingabe_Berechnung!C46</f>
        <v>Lupinen</v>
      </c>
      <c r="C33" s="33"/>
      <c r="D33" s="26"/>
      <c r="E33" s="27"/>
      <c r="F33" s="27"/>
      <c r="G33" s="27"/>
      <c r="H33" s="28">
        <f>Dateneingabe_Berechnung!L46</f>
        <v>28</v>
      </c>
      <c r="I33" s="48"/>
      <c r="J33" s="28">
        <f>Dateneingabe_Berechnung!S46</f>
        <v>29.8042680612374</v>
      </c>
      <c r="K33" s="58">
        <f t="shared" si="0"/>
        <v>1.8042680612374014</v>
      </c>
      <c r="L33" s="8"/>
    </row>
    <row r="34" spans="1:12" ht="28.5" customHeight="1" hidden="1">
      <c r="A34" s="37"/>
      <c r="B34" s="45">
        <f>Dateneingabe_Berechnung!C47</f>
        <v>0</v>
      </c>
      <c r="C34" s="33"/>
      <c r="D34" s="26"/>
      <c r="E34" s="27"/>
      <c r="F34" s="27"/>
      <c r="G34" s="27"/>
      <c r="H34" s="28">
        <f>Dateneingabe_Berechnung!L47</f>
        <v>0</v>
      </c>
      <c r="I34" s="48"/>
      <c r="J34" s="28">
        <f>Dateneingabe_Berechnung!S47</f>
        <v>0</v>
      </c>
      <c r="K34" s="58">
        <f t="shared" si="0"/>
        <v>0</v>
      </c>
      <c r="L34" s="8"/>
    </row>
    <row r="35" spans="1:12" s="4" customFormat="1" ht="28.5" customHeight="1" hidden="1">
      <c r="A35" s="37"/>
      <c r="B35" s="21"/>
      <c r="C35" s="29"/>
      <c r="D35" s="29"/>
      <c r="E35" s="30"/>
      <c r="F35" s="30"/>
      <c r="G35" s="30"/>
      <c r="H35" s="31"/>
      <c r="I35" s="49"/>
      <c r="J35" s="46"/>
      <c r="K35" s="58"/>
      <c r="L35" s="8"/>
    </row>
    <row r="36" spans="1:12" ht="28.5" customHeight="1">
      <c r="A36" s="37"/>
      <c r="B36" s="42" t="s">
        <v>22</v>
      </c>
      <c r="C36" s="392" t="e">
        <f>Dateneingabe_Berechnung!E50:I50</f>
        <v>#VALUE!</v>
      </c>
      <c r="D36" s="392"/>
      <c r="E36" s="392"/>
      <c r="F36" s="392"/>
      <c r="G36" s="392"/>
      <c r="H36" s="31" t="s">
        <v>35</v>
      </c>
      <c r="I36" s="49"/>
      <c r="J36" s="31"/>
      <c r="K36" s="58"/>
      <c r="L36" s="8"/>
    </row>
    <row r="37" spans="1:12" ht="28.5" customHeight="1">
      <c r="A37" s="37"/>
      <c r="B37" s="43" t="str">
        <f>Dateneingabe_Berechnung!C51</f>
        <v>Gerste</v>
      </c>
      <c r="C37" s="33"/>
      <c r="D37" s="26"/>
      <c r="E37" s="27"/>
      <c r="F37" s="27"/>
      <c r="G37" s="27"/>
      <c r="H37" s="28">
        <f>Dateneingabe_Berechnung!L51</f>
        <v>13.5</v>
      </c>
      <c r="I37" s="48">
        <v>10.84</v>
      </c>
      <c r="J37" s="28">
        <f>Dateneingabe_Berechnung!S51</f>
        <v>13.5</v>
      </c>
      <c r="K37" s="58">
        <f>J37-H37</f>
        <v>0</v>
      </c>
      <c r="L37" s="8"/>
    </row>
    <row r="38" spans="1:12" ht="28.5" customHeight="1">
      <c r="A38" s="37"/>
      <c r="B38" s="43" t="str">
        <f>Dateneingabe_Berechnung!C52</f>
        <v>Weizen</v>
      </c>
      <c r="C38" s="33"/>
      <c r="D38" s="26"/>
      <c r="E38" s="27"/>
      <c r="F38" s="27"/>
      <c r="G38" s="27"/>
      <c r="H38" s="28">
        <f>Dateneingabe_Berechnung!L52</f>
        <v>13.5</v>
      </c>
      <c r="I38" s="48">
        <v>11.84</v>
      </c>
      <c r="J38" s="28">
        <f>Dateneingabe_Berechnung!S52</f>
        <v>14.629943907890851</v>
      </c>
      <c r="K38" s="58">
        <f aca="true" t="shared" si="2" ref="K38:K54">J38-H38</f>
        <v>1.1299439078908513</v>
      </c>
      <c r="L38" s="8"/>
    </row>
    <row r="39" spans="1:12" ht="28.5" customHeight="1">
      <c r="A39" s="37"/>
      <c r="B39" s="43" t="str">
        <f>Dateneingabe_Berechnung!C53</f>
        <v>Silomais (dt TM)</v>
      </c>
      <c r="C39" s="33">
        <v>11</v>
      </c>
      <c r="D39" s="26">
        <v>6.6</v>
      </c>
      <c r="E39" s="27">
        <v>80</v>
      </c>
      <c r="F39" s="27">
        <v>20</v>
      </c>
      <c r="G39" s="27">
        <v>135</v>
      </c>
      <c r="H39" s="28">
        <f>Dateneingabe_Berechnung!L53</f>
        <v>12</v>
      </c>
      <c r="I39" s="48">
        <v>12.84</v>
      </c>
      <c r="J39" s="28">
        <f>Dateneingabe_Berechnung!S53</f>
        <v>11.161654928092444</v>
      </c>
      <c r="K39" s="58">
        <f t="shared" si="2"/>
        <v>-0.8383450719075558</v>
      </c>
      <c r="L39" s="8"/>
    </row>
    <row r="40" spans="1:12" ht="28.5" customHeight="1">
      <c r="A40" s="37"/>
      <c r="B40" s="43" t="str">
        <f>Dateneingabe_Berechnung!C54</f>
        <v>Rübenkleinteile (20 % TS)</v>
      </c>
      <c r="C40" s="33">
        <v>10.77</v>
      </c>
      <c r="D40" s="26">
        <v>6.65</v>
      </c>
      <c r="E40" s="27">
        <v>110</v>
      </c>
      <c r="F40" s="27">
        <v>20</v>
      </c>
      <c r="G40" s="27">
        <v>145</v>
      </c>
      <c r="H40" s="28">
        <f>Dateneingabe_Berechnung!L54</f>
        <v>3</v>
      </c>
      <c r="I40" s="48">
        <v>14.45</v>
      </c>
      <c r="J40" s="28">
        <f>Dateneingabe_Berechnung!S54</f>
        <v>2.6385475095947033</v>
      </c>
      <c r="K40" s="58">
        <f t="shared" si="2"/>
        <v>-0.3614524904052967</v>
      </c>
      <c r="L40" s="8"/>
    </row>
    <row r="41" spans="1:12" ht="28.5" customHeight="1" hidden="1">
      <c r="A41" s="37"/>
      <c r="B41" s="43" t="str">
        <f>Dateneingabe_Berechnung!C55</f>
        <v>Kartoffelpresspülpe  (i.d.TS)</v>
      </c>
      <c r="C41" s="33">
        <v>11.5</v>
      </c>
      <c r="D41" s="26">
        <v>7.1</v>
      </c>
      <c r="E41" s="27">
        <v>72</v>
      </c>
      <c r="F41" s="27">
        <v>20</v>
      </c>
      <c r="G41" s="27">
        <v>143</v>
      </c>
      <c r="H41" s="28">
        <f>Dateneingabe_Berechnung!L55</f>
        <v>20</v>
      </c>
      <c r="I41" s="48">
        <v>12.198</v>
      </c>
      <c r="J41" s="28">
        <f>Dateneingabe_Berechnung!S55</f>
        <v>11.097811142507688</v>
      </c>
      <c r="K41" s="58">
        <f t="shared" si="2"/>
        <v>-8.902188857492312</v>
      </c>
      <c r="L41" s="8"/>
    </row>
    <row r="42" spans="1:12" ht="28.5" customHeight="1">
      <c r="A42" s="37"/>
      <c r="B42" s="43" t="str">
        <f>Dateneingabe_Berechnung!C56</f>
        <v>Pressschnitzel (i. d. TS)</v>
      </c>
      <c r="C42" s="33">
        <v>11.7</v>
      </c>
      <c r="D42" s="26">
        <v>7.3</v>
      </c>
      <c r="E42" s="27">
        <v>106</v>
      </c>
      <c r="F42" s="27">
        <v>20</v>
      </c>
      <c r="G42" s="27">
        <v>153</v>
      </c>
      <c r="H42" s="28">
        <f>Dateneingabe_Berechnung!L56</f>
        <v>18</v>
      </c>
      <c r="I42" s="48">
        <v>15.301000000000002</v>
      </c>
      <c r="J42" s="28">
        <f>Dateneingabe_Berechnung!S56</f>
        <v>13.478326515119566</v>
      </c>
      <c r="K42" s="58">
        <f t="shared" si="2"/>
        <v>-4.521673484880434</v>
      </c>
      <c r="L42" s="8"/>
    </row>
    <row r="43" spans="1:12" ht="28.5" customHeight="1" hidden="1">
      <c r="A43" s="37"/>
      <c r="B43" s="43" t="str">
        <f>Dateneingabe_Berechnung!C57</f>
        <v>Rapssamen</v>
      </c>
      <c r="C43" s="33"/>
      <c r="D43" s="26"/>
      <c r="E43" s="27"/>
      <c r="F43" s="27"/>
      <c r="G43" s="27"/>
      <c r="H43" s="28">
        <f>Dateneingabe_Berechnung!L57</f>
        <v>35</v>
      </c>
      <c r="I43" s="48"/>
      <c r="J43" s="28">
        <f>Dateneingabe_Berechnung!S57</f>
        <v>21.517633166041087</v>
      </c>
      <c r="K43" s="58">
        <f t="shared" si="2"/>
        <v>-13.482366833958913</v>
      </c>
      <c r="L43" s="8"/>
    </row>
    <row r="44" spans="1:12" ht="28.5" customHeight="1" hidden="1">
      <c r="A44" s="37"/>
      <c r="B44" s="43" t="str">
        <f>Dateneingabe_Berechnung!C58</f>
        <v>Sorghum</v>
      </c>
      <c r="C44" s="33"/>
      <c r="D44" s="26"/>
      <c r="E44" s="27"/>
      <c r="F44" s="27"/>
      <c r="G44" s="27"/>
      <c r="H44" s="28">
        <f>Dateneingabe_Berechnung!L58</f>
        <v>20</v>
      </c>
      <c r="I44" s="48"/>
      <c r="J44" s="28">
        <f>Dateneingabe_Berechnung!S58</f>
        <v>12.942752309054871</v>
      </c>
      <c r="K44" s="58">
        <f t="shared" si="2"/>
        <v>-7.057247690945129</v>
      </c>
      <c r="L44" s="8"/>
    </row>
    <row r="45" spans="1:12" ht="28.5" customHeight="1">
      <c r="A45" s="37"/>
      <c r="B45" s="43" t="str">
        <f>Dateneingabe_Berechnung!C59</f>
        <v>Triticale</v>
      </c>
      <c r="C45" s="33"/>
      <c r="D45" s="26"/>
      <c r="E45" s="27"/>
      <c r="F45" s="27"/>
      <c r="G45" s="27"/>
      <c r="H45" s="28">
        <f>Dateneingabe_Berechnung!L59</f>
        <v>22</v>
      </c>
      <c r="I45" s="48"/>
      <c r="J45" s="28">
        <f>Dateneingabe_Berechnung!S59</f>
        <v>14.919404495803636</v>
      </c>
      <c r="K45" s="58">
        <f t="shared" si="2"/>
        <v>-7.0805955041963635</v>
      </c>
      <c r="L45" s="8"/>
    </row>
    <row r="46" spans="1:12" ht="28.5" customHeight="1">
      <c r="A46" s="37"/>
      <c r="B46" s="43" t="str">
        <f>Dateneingabe_Berechnung!C60</f>
        <v>Körnermais</v>
      </c>
      <c r="C46" s="33"/>
      <c r="D46" s="26"/>
      <c r="E46" s="27"/>
      <c r="F46" s="27"/>
      <c r="G46" s="27"/>
      <c r="H46" s="28">
        <f>Dateneingabe_Berechnung!L60</f>
        <v>15.7</v>
      </c>
      <c r="I46" s="48"/>
      <c r="J46" s="28">
        <f>Dateneingabe_Berechnung!S60</f>
        <v>12.7100754923875</v>
      </c>
      <c r="K46" s="58">
        <f t="shared" si="2"/>
        <v>-2.9899245076125</v>
      </c>
      <c r="L46" s="8"/>
    </row>
    <row r="47" spans="1:12" ht="28.5" customHeight="1">
      <c r="A47" s="37"/>
      <c r="B47" s="43" t="str">
        <f>Dateneingabe_Berechnung!C61</f>
        <v>Melasseschnitzel zuckerreich</v>
      </c>
      <c r="C47" s="33"/>
      <c r="D47" s="26"/>
      <c r="E47" s="27"/>
      <c r="F47" s="27"/>
      <c r="G47" s="27"/>
      <c r="H47" s="28">
        <f>Dateneingabe_Berechnung!L61</f>
        <v>20</v>
      </c>
      <c r="I47" s="48"/>
      <c r="J47" s="28">
        <f>Dateneingabe_Berechnung!S61</f>
        <v>13.477491459660074</v>
      </c>
      <c r="K47" s="58">
        <f t="shared" si="2"/>
        <v>-6.522508540339926</v>
      </c>
      <c r="L47" s="8"/>
    </row>
    <row r="48" spans="1:12" ht="28.5" customHeight="1">
      <c r="A48" s="37"/>
      <c r="B48" s="43" t="str">
        <f>Dateneingabe_Berechnung!C62</f>
        <v>Pressschnitzel i.d. FM (23% TM)</v>
      </c>
      <c r="C48" s="33"/>
      <c r="D48" s="26"/>
      <c r="E48" s="27"/>
      <c r="F48" s="27"/>
      <c r="G48" s="27"/>
      <c r="H48" s="28">
        <f>Dateneingabe_Berechnung!L62</f>
        <v>4.25</v>
      </c>
      <c r="I48" s="48"/>
      <c r="J48" s="28">
        <f>Dateneingabe_Berechnung!S62</f>
        <v>3.3417780776854613</v>
      </c>
      <c r="K48" s="58">
        <f t="shared" si="2"/>
        <v>-0.9082219223145387</v>
      </c>
      <c r="L48" s="8"/>
    </row>
    <row r="49" spans="1:12" ht="28.5" customHeight="1" hidden="1">
      <c r="A49" s="37"/>
      <c r="B49" s="43" t="str">
        <f>Dateneingabe_Berechnung!C63</f>
        <v>Rohglycerin (80%ig)</v>
      </c>
      <c r="C49" s="33"/>
      <c r="D49" s="26"/>
      <c r="E49" s="27"/>
      <c r="F49" s="27"/>
      <c r="G49" s="27"/>
      <c r="H49" s="28">
        <f>Dateneingabe_Berechnung!L63</f>
        <v>60</v>
      </c>
      <c r="I49" s="48"/>
      <c r="J49" s="28">
        <f>Dateneingabe_Berechnung!S63</f>
        <v>6.894521530091515</v>
      </c>
      <c r="K49" s="58">
        <f t="shared" si="2"/>
        <v>-53.10547846990848</v>
      </c>
      <c r="L49" s="8"/>
    </row>
    <row r="50" spans="1:12" ht="28.5" customHeight="1" hidden="1">
      <c r="A50" s="37"/>
      <c r="B50" s="43" t="str">
        <f>Dateneingabe_Berechnung!C64</f>
        <v>Propylenglycol</v>
      </c>
      <c r="C50" s="33"/>
      <c r="D50" s="26"/>
      <c r="E50" s="27"/>
      <c r="F50" s="27"/>
      <c r="G50" s="27"/>
      <c r="H50" s="28">
        <f>Dateneingabe_Berechnung!L64</f>
        <v>125</v>
      </c>
      <c r="I50" s="48"/>
      <c r="J50" s="28">
        <f>Dateneingabe_Berechnung!S64</f>
        <v>8.8903040782759</v>
      </c>
      <c r="K50" s="58">
        <f t="shared" si="2"/>
        <v>-116.1096959217241</v>
      </c>
      <c r="L50" s="8"/>
    </row>
    <row r="51" spans="1:12" ht="28.5" customHeight="1">
      <c r="A51" s="37"/>
      <c r="B51" s="43" t="str">
        <f>Dateneingabe_Berechnung!C65</f>
        <v>CCM (60% TM)</v>
      </c>
      <c r="C51" s="33"/>
      <c r="D51" s="33"/>
      <c r="E51" s="34"/>
      <c r="F51" s="34"/>
      <c r="G51" s="34"/>
      <c r="H51" s="28">
        <f>Dateneingabe_Berechnung!L65</f>
        <v>15</v>
      </c>
      <c r="I51" s="48"/>
      <c r="J51" s="28">
        <f>Dateneingabe_Berechnung!S65</f>
        <v>7.818700181350424</v>
      </c>
      <c r="K51" s="58">
        <f t="shared" si="2"/>
        <v>-7.181299818649576</v>
      </c>
      <c r="L51" s="8"/>
    </row>
    <row r="52" spans="1:12" ht="28.5" customHeight="1" hidden="1">
      <c r="A52" s="37"/>
      <c r="B52" s="43" t="str">
        <f>Dateneingabe_Berechnung!C66</f>
        <v>LKS (50% TM)</v>
      </c>
      <c r="C52" s="33"/>
      <c r="D52" s="33"/>
      <c r="E52" s="34"/>
      <c r="F52" s="34"/>
      <c r="G52" s="34"/>
      <c r="H52" s="28">
        <f>Dateneingabe_Berechnung!L66</f>
        <v>12</v>
      </c>
      <c r="I52" s="48"/>
      <c r="J52" s="28">
        <f>Dateneingabe_Berechnung!S66</f>
        <v>6.184268904727764</v>
      </c>
      <c r="K52" s="58">
        <f t="shared" si="2"/>
        <v>-5.815731095272236</v>
      </c>
      <c r="L52" s="8"/>
    </row>
    <row r="53" spans="1:12" ht="28.5" customHeight="1" hidden="1">
      <c r="A53" s="37"/>
      <c r="B53" s="43">
        <f>Dateneingabe_Berechnung!C67</f>
        <v>0</v>
      </c>
      <c r="C53" s="33"/>
      <c r="D53" s="33"/>
      <c r="E53" s="34"/>
      <c r="F53" s="34"/>
      <c r="G53" s="34"/>
      <c r="H53" s="28">
        <f>Dateneingabe_Berechnung!L67</f>
        <v>0</v>
      </c>
      <c r="I53" s="48"/>
      <c r="J53" s="28">
        <f>Dateneingabe_Berechnung!S67</f>
        <v>0</v>
      </c>
      <c r="K53" s="58">
        <f t="shared" si="2"/>
        <v>0</v>
      </c>
      <c r="L53" s="8"/>
    </row>
    <row r="54" spans="1:12" ht="28.5" customHeight="1" hidden="1">
      <c r="A54" s="37"/>
      <c r="B54" s="43">
        <f>Dateneingabe_Berechnung!C68</f>
        <v>0</v>
      </c>
      <c r="C54" s="33"/>
      <c r="D54" s="33"/>
      <c r="E54" s="34"/>
      <c r="F54" s="34"/>
      <c r="G54" s="34"/>
      <c r="H54" s="28">
        <f>Dateneingabe_Berechnung!L68</f>
        <v>0</v>
      </c>
      <c r="I54" s="48"/>
      <c r="J54" s="28">
        <f>Dateneingabe_Berechnung!S68</f>
        <v>0</v>
      </c>
      <c r="K54" s="58">
        <f t="shared" si="2"/>
        <v>0</v>
      </c>
      <c r="L54" s="8"/>
    </row>
    <row r="55" spans="1:12" ht="11.25" customHeight="1">
      <c r="A55" s="37"/>
      <c r="B55" s="39"/>
      <c r="C55" s="10"/>
      <c r="D55" s="10"/>
      <c r="E55" s="11"/>
      <c r="F55" s="11"/>
      <c r="G55" s="11"/>
      <c r="H55" s="12"/>
      <c r="I55" s="13"/>
      <c r="J55" s="12"/>
      <c r="K55" s="54"/>
      <c r="L55" s="8"/>
    </row>
    <row r="56" spans="1:12" s="3" customFormat="1" ht="24.75" customHeight="1">
      <c r="A56" s="328" t="s">
        <v>165</v>
      </c>
      <c r="B56" s="14"/>
      <c r="C56" s="14"/>
      <c r="D56" s="14"/>
      <c r="E56" s="14"/>
      <c r="F56" s="14"/>
      <c r="G56" s="14"/>
      <c r="H56" s="14"/>
      <c r="I56" s="14"/>
      <c r="J56" s="14"/>
      <c r="K56" s="55"/>
      <c r="L56" s="15"/>
    </row>
    <row r="57" spans="1:12" s="3" customFormat="1" ht="24.75" customHeight="1">
      <c r="A57" s="328" t="s">
        <v>145</v>
      </c>
      <c r="B57" s="14"/>
      <c r="C57" s="16"/>
      <c r="D57" s="14"/>
      <c r="E57" s="14"/>
      <c r="F57" s="14"/>
      <c r="G57" s="14"/>
      <c r="H57" s="14"/>
      <c r="I57" s="14"/>
      <c r="J57" s="14"/>
      <c r="K57" s="55"/>
      <c r="L57" s="15"/>
    </row>
    <row r="58" spans="1:12" s="3" customFormat="1" ht="21.75" customHeight="1">
      <c r="A58" s="38" t="s">
        <v>25</v>
      </c>
      <c r="B58" s="14"/>
      <c r="C58" s="14"/>
      <c r="D58" s="14"/>
      <c r="E58" s="14"/>
      <c r="F58" s="14"/>
      <c r="G58" s="14"/>
      <c r="H58" s="14"/>
      <c r="I58" s="14"/>
      <c r="J58" s="14"/>
      <c r="K58" s="55"/>
      <c r="L58" s="15"/>
    </row>
    <row r="59" spans="1:12" s="3" customFormat="1" ht="24.75" customHeight="1">
      <c r="A59" s="329" t="s">
        <v>126</v>
      </c>
      <c r="B59" s="17"/>
      <c r="C59" s="17"/>
      <c r="D59" s="17"/>
      <c r="E59" s="17"/>
      <c r="F59" s="17"/>
      <c r="G59" s="17"/>
      <c r="H59" s="17"/>
      <c r="I59" s="17"/>
      <c r="J59" s="17"/>
      <c r="K59" s="56"/>
      <c r="L59" s="18"/>
    </row>
  </sheetData>
  <sheetProtection sheet="1"/>
  <mergeCells count="2">
    <mergeCell ref="C36:G36"/>
    <mergeCell ref="H7:J7"/>
  </mergeCells>
  <printOptions horizontalCentered="1" verticalCentered="1"/>
  <pageMargins left="0.4" right="0.46" top="0.54" bottom="0.71" header="0.5118110236220472" footer="0.5118110236220472"/>
  <pageSetup fitToHeight="1" fitToWidth="1" horizontalDpi="600" verticalDpi="600" orientation="landscape" paperSize="9" scale="49" r:id="rId2"/>
  <headerFooter alignWithMargins="0">
    <oddFooter>&amp;L&amp;14LEL Schwäbisch Gmünd, Abtlg. 2 Ov.&amp;C&amp;14&amp;A&amp;R&amp;14&amp;D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50" zoomScaleNormal="50" zoomScaleSheetLayoutView="50" zoomScalePageLayoutView="0" workbookViewId="0" topLeftCell="A1">
      <selection activeCell="J48" sqref="J48"/>
    </sheetView>
  </sheetViews>
  <sheetFormatPr defaultColWidth="17.8515625" defaultRowHeight="12.75"/>
  <cols>
    <col min="1" max="1" width="8.28125" style="1" customWidth="1"/>
    <col min="2" max="2" width="75.8515625" style="1" customWidth="1"/>
    <col min="3" max="7" width="14.140625" style="1" hidden="1" customWidth="1"/>
    <col min="8" max="8" width="32.7109375" style="1" customWidth="1"/>
    <col min="9" max="9" width="1.7109375" style="1" hidden="1" customWidth="1"/>
    <col min="10" max="10" width="31.00390625" style="1" customWidth="1"/>
    <col min="11" max="11" width="49.8515625" style="57" customWidth="1"/>
    <col min="12" max="12" width="19.8515625" style="1" customWidth="1"/>
    <col min="13" max="16384" width="17.8515625" style="1" customWidth="1"/>
  </cols>
  <sheetData>
    <row r="1" spans="1:12" ht="23.25">
      <c r="A1" s="35"/>
      <c r="B1" s="36"/>
      <c r="C1" s="36"/>
      <c r="D1" s="36"/>
      <c r="E1" s="36"/>
      <c r="F1" s="36"/>
      <c r="G1" s="36"/>
      <c r="H1" s="36"/>
      <c r="I1" s="36"/>
      <c r="J1" s="36"/>
      <c r="K1" s="50"/>
      <c r="L1" s="7"/>
    </row>
    <row r="2" spans="1:12" ht="33" customHeight="1">
      <c r="A2" s="37"/>
      <c r="B2" s="41" t="s">
        <v>34</v>
      </c>
      <c r="C2" s="19"/>
      <c r="D2" s="19"/>
      <c r="E2" s="19"/>
      <c r="F2" s="19"/>
      <c r="G2" s="19"/>
      <c r="H2" s="19"/>
      <c r="I2" s="19"/>
      <c r="J2" s="20"/>
      <c r="K2" s="51"/>
      <c r="L2" s="8"/>
    </row>
    <row r="3" spans="1:12" ht="28.5" customHeight="1">
      <c r="A3" s="37"/>
      <c r="B3" s="42" t="s">
        <v>91</v>
      </c>
      <c r="C3" s="22"/>
      <c r="D3" s="22"/>
      <c r="E3" s="22"/>
      <c r="F3" s="22"/>
      <c r="G3" s="22"/>
      <c r="H3" s="46" t="s">
        <v>64</v>
      </c>
      <c r="I3" s="21"/>
      <c r="J3" s="23"/>
      <c r="K3" s="52"/>
      <c r="L3" s="8"/>
    </row>
    <row r="4" spans="1:12" ht="28.5" customHeight="1">
      <c r="A4" s="37"/>
      <c r="B4" s="21" t="str">
        <f>Dateneingabe_Berechnung!C8</f>
        <v>Sojaschrot-Normtyp</v>
      </c>
      <c r="C4" s="22"/>
      <c r="D4" s="22"/>
      <c r="E4" s="22"/>
      <c r="F4" s="22"/>
      <c r="G4" s="22"/>
      <c r="H4" s="331">
        <f>Dateneingabe_Berechnung!L8</f>
        <v>36</v>
      </c>
      <c r="I4" s="21"/>
      <c r="J4" s="59"/>
      <c r="K4" s="52"/>
      <c r="L4" s="8"/>
    </row>
    <row r="5" spans="1:12" ht="28.5" customHeight="1" thickBot="1">
      <c r="A5" s="37"/>
      <c r="B5" s="350" t="str">
        <f>Dateneingabe_Berechnung!C9</f>
        <v>Gerste</v>
      </c>
      <c r="C5" s="351"/>
      <c r="D5" s="351"/>
      <c r="E5" s="351"/>
      <c r="F5" s="351"/>
      <c r="G5" s="351"/>
      <c r="H5" s="352">
        <f>Dateneingabe_Berechnung!L9</f>
        <v>13.5</v>
      </c>
      <c r="I5" s="350"/>
      <c r="J5" s="353"/>
      <c r="K5" s="354"/>
      <c r="L5" s="8"/>
    </row>
    <row r="6" spans="1:12" ht="67.5" customHeight="1" thickTop="1">
      <c r="A6" s="37"/>
      <c r="B6" s="355" t="s">
        <v>24</v>
      </c>
      <c r="C6" s="356" t="str">
        <f>Dateneingabe_Berechnung!E5</f>
        <v>Nährstoffgehalte (i.d.Regel  FM)</v>
      </c>
      <c r="D6" s="357"/>
      <c r="E6" s="357"/>
      <c r="F6" s="357"/>
      <c r="G6" s="357"/>
      <c r="H6" s="358" t="s">
        <v>131</v>
      </c>
      <c r="I6" s="359"/>
      <c r="J6" s="360" t="s">
        <v>132</v>
      </c>
      <c r="K6" s="361" t="s">
        <v>65</v>
      </c>
      <c r="L6" s="8"/>
    </row>
    <row r="7" spans="1:12" ht="36" customHeight="1">
      <c r="A7" s="37"/>
      <c r="B7" s="42"/>
      <c r="C7" s="40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393" t="s">
        <v>137</v>
      </c>
      <c r="I7" s="394"/>
      <c r="J7" s="395"/>
      <c r="K7" s="332"/>
      <c r="L7" s="8"/>
    </row>
    <row r="8" spans="1:12" ht="16.5" customHeight="1">
      <c r="A8" s="37"/>
      <c r="B8" s="21"/>
      <c r="C8" s="40" t="s">
        <v>5</v>
      </c>
      <c r="D8" s="24" t="s">
        <v>6</v>
      </c>
      <c r="E8" s="24" t="s">
        <v>7</v>
      </c>
      <c r="F8" s="24" t="s">
        <v>8</v>
      </c>
      <c r="G8" s="24" t="s">
        <v>7</v>
      </c>
      <c r="H8" s="46"/>
      <c r="I8" s="47" t="s">
        <v>18</v>
      </c>
      <c r="J8" s="23"/>
      <c r="K8" s="52"/>
      <c r="L8" s="8"/>
    </row>
    <row r="9" spans="1:12" ht="28.5" customHeight="1">
      <c r="A9" s="37"/>
      <c r="B9" s="43" t="str">
        <f>Dateneingabe_Berechnung!C22</f>
        <v>Ackerbohnen</v>
      </c>
      <c r="C9" s="33">
        <f>Dateneingabe_Berechnung!F32</f>
        <v>6.6</v>
      </c>
      <c r="D9" s="26">
        <f>Dateneingabe_Berechnung!E32</f>
        <v>10.9</v>
      </c>
      <c r="E9" s="27">
        <f>Dateneingabe_Berechnung!G32</f>
        <v>328</v>
      </c>
      <c r="F9" s="27">
        <f>Dateneingabe_Berechnung!H32</f>
        <v>35</v>
      </c>
      <c r="G9" s="27">
        <f>Dateneingabe_Berechnung!I32</f>
        <v>211</v>
      </c>
      <c r="H9" s="28">
        <f>Dateneingabe_Berechnung!L22</f>
        <v>15</v>
      </c>
      <c r="I9" s="48">
        <f>H9*1.07</f>
        <v>16.05</v>
      </c>
      <c r="J9" s="28">
        <f>Dateneingabe_Berechnung!Q22</f>
        <v>18.365657339977012</v>
      </c>
      <c r="K9" s="58">
        <f aca="true" t="shared" si="0" ref="K9:K34">J9-H9</f>
        <v>3.3656573399770124</v>
      </c>
      <c r="L9" s="8"/>
    </row>
    <row r="10" spans="1:12" ht="28.5" customHeight="1" hidden="1">
      <c r="A10" s="37"/>
      <c r="B10" s="43" t="str">
        <f>Dateneingabe_Berechnung!C23</f>
        <v>Baumwollsaatextr.schrot, teilgeschält</v>
      </c>
      <c r="C10" s="33">
        <f>Dateneingabe_Berechnung!F23</f>
        <v>6.3</v>
      </c>
      <c r="D10" s="26">
        <v>9.6</v>
      </c>
      <c r="E10" s="27">
        <v>360</v>
      </c>
      <c r="F10" s="27">
        <v>35</v>
      </c>
      <c r="G10" s="27">
        <v>211</v>
      </c>
      <c r="H10" s="28">
        <f>Dateneingabe_Berechnung!L23</f>
        <v>18</v>
      </c>
      <c r="I10" s="48"/>
      <c r="J10" s="28">
        <f>Dateneingabe_Berechnung!Q23</f>
        <v>35.12725182062093</v>
      </c>
      <c r="K10" s="58">
        <f t="shared" si="0"/>
        <v>17.127251820620927</v>
      </c>
      <c r="L10" s="8"/>
    </row>
    <row r="11" spans="1:12" ht="28.5" customHeight="1">
      <c r="A11" s="37"/>
      <c r="B11" s="43" t="str">
        <f>Dateneingabe_Berechnung!C24</f>
        <v>Bierhefe</v>
      </c>
      <c r="C11" s="33">
        <f>Dateneingabe_Berechnung!F24</f>
        <v>6.7</v>
      </c>
      <c r="D11" s="26">
        <v>10.9</v>
      </c>
      <c r="E11" s="27">
        <v>458</v>
      </c>
      <c r="F11" s="27">
        <v>40</v>
      </c>
      <c r="G11" s="27">
        <v>285</v>
      </c>
      <c r="H11" s="28">
        <f>Dateneingabe_Berechnung!L24</f>
        <v>80</v>
      </c>
      <c r="I11" s="48">
        <f aca="true" t="shared" si="1" ref="I11:I29">H11*1.07</f>
        <v>85.60000000000001</v>
      </c>
      <c r="J11" s="28">
        <f>Dateneingabe_Berechnung!Q24</f>
        <v>45.22614028363357</v>
      </c>
      <c r="K11" s="58">
        <f t="shared" si="0"/>
        <v>-34.77385971636643</v>
      </c>
      <c r="L11" s="8"/>
    </row>
    <row r="12" spans="1:12" ht="28.5" customHeight="1">
      <c r="A12" s="37"/>
      <c r="B12" s="43" t="str">
        <f>Dateneingabe_Berechnung!C25</f>
        <v>Biertrebersilage frisch (22% TS)</v>
      </c>
      <c r="C12" s="33">
        <f>Dateneingabe_Berechnung!F25</f>
        <v>1.44</v>
      </c>
      <c r="D12" s="26">
        <f>Dateneingabe_Berechnung!G25</f>
        <v>60.4</v>
      </c>
      <c r="E12" s="26">
        <f>Dateneingabe_Berechnung!H25</f>
        <v>40</v>
      </c>
      <c r="F12" s="26">
        <f>Dateneingabe_Berechnung!I25</f>
        <v>46.2</v>
      </c>
      <c r="G12" s="26">
        <f>Dateneingabe_Berechnung!L25</f>
        <v>4.5</v>
      </c>
      <c r="H12" s="28">
        <f>Dateneingabe_Berechnung!L25</f>
        <v>4.5</v>
      </c>
      <c r="I12" s="48">
        <f t="shared" si="1"/>
        <v>4.815</v>
      </c>
      <c r="J12" s="28">
        <f>Dateneingabe_Berechnung!Q25</f>
        <v>6.442928325028748</v>
      </c>
      <c r="K12" s="58">
        <f t="shared" si="0"/>
        <v>1.9429283250287481</v>
      </c>
      <c r="L12" s="8"/>
    </row>
    <row r="13" spans="1:12" ht="28.5" customHeight="1" hidden="1">
      <c r="A13" s="37"/>
      <c r="B13" s="43" t="str">
        <f>Dateneingabe_Berechnung!C26</f>
        <v>Biertrebersilage (i. d. TS)</v>
      </c>
      <c r="C13" s="33">
        <f>Dateneingabe_Berechnung!F26</f>
        <v>6.7</v>
      </c>
      <c r="D13" s="26">
        <f>Dateneingabe_Berechnung!G26</f>
        <v>249</v>
      </c>
      <c r="E13" s="26">
        <f>Dateneingabe_Berechnung!H26</f>
        <v>40</v>
      </c>
      <c r="F13" s="26">
        <f>Dateneingabe_Berechnung!I26</f>
        <v>185</v>
      </c>
      <c r="G13" s="26">
        <f>Dateneingabe_Berechnung!L26</f>
        <v>18</v>
      </c>
      <c r="H13" s="28">
        <f>Dateneingabe_Berechnung!L26</f>
        <v>18</v>
      </c>
      <c r="I13" s="48">
        <f t="shared" si="1"/>
        <v>19.26</v>
      </c>
      <c r="J13" s="28">
        <f>Dateneingabe_Berechnung!Q26</f>
        <v>23.455346876197776</v>
      </c>
      <c r="K13" s="58">
        <f t="shared" si="0"/>
        <v>5.455346876197776</v>
      </c>
      <c r="L13" s="8"/>
    </row>
    <row r="14" spans="1:12" ht="28.5" customHeight="1">
      <c r="A14" s="37"/>
      <c r="B14" s="43" t="str">
        <f>Dateneingabe_Berechnung!C27</f>
        <v>Erbsen</v>
      </c>
      <c r="C14" s="33">
        <f>Dateneingabe_Berechnung!F27</f>
        <v>7.5</v>
      </c>
      <c r="D14" s="26">
        <v>11.8</v>
      </c>
      <c r="E14" s="27">
        <v>221</v>
      </c>
      <c r="F14" s="27">
        <v>15</v>
      </c>
      <c r="G14" s="27">
        <v>165</v>
      </c>
      <c r="H14" s="28">
        <f>Dateneingabe_Berechnung!L27</f>
        <v>18</v>
      </c>
      <c r="I14" s="48">
        <f t="shared" si="1"/>
        <v>19.26</v>
      </c>
      <c r="J14" s="28">
        <f>Dateneingabe_Berechnung!Q27</f>
        <v>17.09275584515141</v>
      </c>
      <c r="K14" s="58">
        <f t="shared" si="0"/>
        <v>-0.9072441548485912</v>
      </c>
      <c r="L14" s="8"/>
    </row>
    <row r="15" spans="1:12" ht="28.5" customHeight="1">
      <c r="A15" s="37"/>
      <c r="B15" s="43" t="str">
        <f>Dateneingabe_Berechnung!C28</f>
        <v>Grassilage (i.d.TS)</v>
      </c>
      <c r="C15" s="33">
        <f>Dateneingabe_Berechnung!F28</f>
        <v>6.2</v>
      </c>
      <c r="D15" s="26">
        <v>10.3</v>
      </c>
      <c r="E15" s="27">
        <v>165</v>
      </c>
      <c r="F15" s="27">
        <v>15</v>
      </c>
      <c r="G15" s="27">
        <v>139</v>
      </c>
      <c r="H15" s="28">
        <f>Dateneingabe_Berechnung!L28</f>
        <v>12</v>
      </c>
      <c r="I15" s="48">
        <f t="shared" si="1"/>
        <v>12.84</v>
      </c>
      <c r="J15" s="28">
        <f>Dateneingabe_Berechnung!Q28</f>
        <v>14.696052127251821</v>
      </c>
      <c r="K15" s="58">
        <f t="shared" si="0"/>
        <v>2.6960521272518214</v>
      </c>
      <c r="L15" s="8"/>
    </row>
    <row r="16" spans="1:12" ht="28.5" customHeight="1">
      <c r="A16" s="37"/>
      <c r="B16" s="43" t="str">
        <f>Dateneingabe_Berechnung!C29</f>
        <v>Grascobs</v>
      </c>
      <c r="C16" s="33">
        <f>Dateneingabe_Berechnung!F29</f>
        <v>5.6</v>
      </c>
      <c r="D16" s="26">
        <v>9.4</v>
      </c>
      <c r="E16" s="27">
        <v>173</v>
      </c>
      <c r="F16" s="27">
        <v>40</v>
      </c>
      <c r="G16" s="27">
        <v>155</v>
      </c>
      <c r="H16" s="28">
        <f>Dateneingabe_Berechnung!L29</f>
        <v>24</v>
      </c>
      <c r="I16" s="48">
        <f t="shared" si="1"/>
        <v>25.68</v>
      </c>
      <c r="J16" s="28">
        <f>Dateneingabe_Berechnung!Q29</f>
        <v>19.685703334610963</v>
      </c>
      <c r="K16" s="58">
        <f t="shared" si="0"/>
        <v>-4.314296665389037</v>
      </c>
      <c r="L16" s="8"/>
    </row>
    <row r="17" spans="1:12" ht="28.5" customHeight="1">
      <c r="A17" s="37"/>
      <c r="B17" s="43" t="str">
        <f>Dateneingabe_Berechnung!C30</f>
        <v>Weizenkleie</v>
      </c>
      <c r="C17" s="33">
        <f>Dateneingabe_Berechnung!F30</f>
        <v>5.2</v>
      </c>
      <c r="D17" s="26">
        <v>8.7</v>
      </c>
      <c r="E17" s="27">
        <v>140</v>
      </c>
      <c r="F17" s="27">
        <v>25</v>
      </c>
      <c r="G17" s="27">
        <v>123</v>
      </c>
      <c r="H17" s="28">
        <f>Dateneingabe_Berechnung!L30</f>
        <v>15</v>
      </c>
      <c r="I17" s="48">
        <f t="shared" si="1"/>
        <v>16.05</v>
      </c>
      <c r="J17" s="28">
        <f>Dateneingabe_Berechnung!Q30</f>
        <v>13.72326561901112</v>
      </c>
      <c r="K17" s="58">
        <f t="shared" si="0"/>
        <v>-1.2767343809888807</v>
      </c>
      <c r="L17" s="8"/>
    </row>
    <row r="18" spans="1:12" ht="28.5" customHeight="1">
      <c r="A18" s="37"/>
      <c r="B18" s="43" t="str">
        <f>Dateneingabe_Berechnung!C31</f>
        <v>Leinextraktionsschrot</v>
      </c>
      <c r="C18" s="33">
        <f>Dateneingabe_Berechnung!F31</f>
        <v>6.45</v>
      </c>
      <c r="D18" s="26">
        <v>10.6</v>
      </c>
      <c r="E18" s="27">
        <v>338</v>
      </c>
      <c r="F18" s="27">
        <v>30</v>
      </c>
      <c r="G18" s="27">
        <v>204</v>
      </c>
      <c r="H18" s="28">
        <f>Dateneingabe_Berechnung!L31</f>
        <v>42</v>
      </c>
      <c r="I18" s="48">
        <f t="shared" si="1"/>
        <v>44.940000000000005</v>
      </c>
      <c r="J18" s="28">
        <f>Dateneingabe_Berechnung!Q31</f>
        <v>28.219432732847828</v>
      </c>
      <c r="K18" s="58">
        <f t="shared" si="0"/>
        <v>-13.780567267152172</v>
      </c>
      <c r="L18" s="8"/>
    </row>
    <row r="19" spans="1:12" ht="28.5" customHeight="1" hidden="1">
      <c r="A19" s="37"/>
      <c r="B19" s="43" t="str">
        <f>Dateneingabe_Berechnung!C32</f>
        <v>Leinkuchen</v>
      </c>
      <c r="C19" s="33">
        <f>Dateneingabe_Berechnung!F32</f>
        <v>6.6</v>
      </c>
      <c r="D19" s="26">
        <v>10.9</v>
      </c>
      <c r="E19" s="27">
        <v>328</v>
      </c>
      <c r="F19" s="27">
        <v>35</v>
      </c>
      <c r="G19" s="27">
        <v>211</v>
      </c>
      <c r="H19" s="28">
        <f>Dateneingabe_Berechnung!L32</f>
        <v>45</v>
      </c>
      <c r="I19" s="48">
        <f t="shared" si="1"/>
        <v>48.150000000000006</v>
      </c>
      <c r="J19" s="28">
        <f>Dateneingabe_Berechnung!Q32</f>
        <v>29.36680720582599</v>
      </c>
      <c r="K19" s="58">
        <f t="shared" si="0"/>
        <v>-15.633192794174011</v>
      </c>
      <c r="L19" s="8"/>
    </row>
    <row r="20" spans="1:12" ht="28.5" customHeight="1">
      <c r="A20" s="37"/>
      <c r="B20" s="43" t="str">
        <f>Dateneingabe_Berechnung!C33</f>
        <v>Maiskleberfutter (23-30%)</v>
      </c>
      <c r="C20" s="33">
        <f>Dateneingabe_Berechnung!F33</f>
        <v>6.78</v>
      </c>
      <c r="D20" s="26">
        <v>10.9</v>
      </c>
      <c r="E20" s="27">
        <v>227</v>
      </c>
      <c r="F20" s="27">
        <v>25</v>
      </c>
      <c r="G20" s="27">
        <v>167</v>
      </c>
      <c r="H20" s="28">
        <f>Dateneingabe_Berechnung!L33</f>
        <v>24</v>
      </c>
      <c r="I20" s="48">
        <f t="shared" si="1"/>
        <v>25.68</v>
      </c>
      <c r="J20" s="28">
        <f>Dateneingabe_Berechnung!Q33</f>
        <v>19.33576082790342</v>
      </c>
      <c r="K20" s="58">
        <f t="shared" si="0"/>
        <v>-4.664239172096579</v>
      </c>
      <c r="L20" s="8"/>
    </row>
    <row r="21" spans="1:12" ht="28.5" customHeight="1">
      <c r="A21" s="37"/>
      <c r="B21" s="43" t="str">
        <f>Dateneingabe_Berechnung!C34</f>
        <v>Rapsextraktionsschrot</v>
      </c>
      <c r="C21" s="33">
        <f>Dateneingabe_Berechnung!F34</f>
        <v>6.4</v>
      </c>
      <c r="D21" s="26">
        <v>10.6</v>
      </c>
      <c r="E21" s="27">
        <v>356</v>
      </c>
      <c r="F21" s="27">
        <v>25</v>
      </c>
      <c r="G21" s="27">
        <v>193</v>
      </c>
      <c r="H21" s="28">
        <f>Dateneingabe_Berechnung!L34</f>
        <v>24.5</v>
      </c>
      <c r="I21" s="48">
        <f>H21*1.07</f>
        <v>26.215</v>
      </c>
      <c r="J21" s="28">
        <f>Dateneingabe_Berechnung!Q34</f>
        <v>28.780375622844005</v>
      </c>
      <c r="K21" s="58">
        <f>J21-H21</f>
        <v>4.280375622844005</v>
      </c>
      <c r="L21" s="8"/>
    </row>
    <row r="22" spans="1:12" s="2" customFormat="1" ht="28.5" customHeight="1">
      <c r="A22" s="38"/>
      <c r="B22" s="43" t="str">
        <f>Dateneingabe_Berechnung!C35</f>
        <v>Rapskuchen/-expeller</v>
      </c>
      <c r="C22" s="33">
        <f>Dateneingabe_Berechnung!F35</f>
        <v>7.7</v>
      </c>
      <c r="D22" s="26">
        <v>12.3</v>
      </c>
      <c r="E22" s="27">
        <v>315</v>
      </c>
      <c r="F22" s="27">
        <v>30</v>
      </c>
      <c r="G22" s="27">
        <v>176</v>
      </c>
      <c r="H22" s="28">
        <f>Dateneingabe_Berechnung!L35</f>
        <v>26</v>
      </c>
      <c r="I22" s="28">
        <f t="shared" si="1"/>
        <v>27.82</v>
      </c>
      <c r="J22" s="28">
        <f>Dateneingabe_Berechnung!Q35</f>
        <v>18.985435032579534</v>
      </c>
      <c r="K22" s="58">
        <f t="shared" si="0"/>
        <v>-7.0145649674204655</v>
      </c>
      <c r="L22" s="9"/>
    </row>
    <row r="23" spans="1:12" ht="28.5" customHeight="1" hidden="1">
      <c r="A23" s="37"/>
      <c r="B23" s="43" t="str">
        <f>Dateneingabe_Berechnung!C36</f>
        <v>So.blumen-extr.schrot </v>
      </c>
      <c r="C23" s="33">
        <f>Dateneingabe_Berechnung!F36</f>
        <v>5.29</v>
      </c>
      <c r="D23" s="26">
        <v>9</v>
      </c>
      <c r="E23" s="27">
        <v>326</v>
      </c>
      <c r="F23" s="27">
        <v>25</v>
      </c>
      <c r="G23" s="27">
        <v>170</v>
      </c>
      <c r="H23" s="28">
        <f>Dateneingabe_Berechnung!L36</f>
        <v>24</v>
      </c>
      <c r="I23" s="48">
        <f t="shared" si="1"/>
        <v>25.68</v>
      </c>
      <c r="J23" s="28">
        <f>Dateneingabe_Berechnung!Q36</f>
        <v>23.72958988118053</v>
      </c>
      <c r="K23" s="58">
        <f t="shared" si="0"/>
        <v>-0.27041011881946986</v>
      </c>
      <c r="L23" s="8"/>
    </row>
    <row r="24" spans="1:12" ht="28.5" customHeight="1" hidden="1">
      <c r="A24" s="37"/>
      <c r="B24" s="43" t="str">
        <f>Dateneingabe_Berechnung!C37</f>
        <v>Getreideschlempe (30% XP, 90% TS)</v>
      </c>
      <c r="C24" s="33">
        <f>Dateneingabe_Berechnung!F37</f>
        <v>6.64</v>
      </c>
      <c r="D24" s="26">
        <v>9</v>
      </c>
      <c r="E24" s="27">
        <v>326</v>
      </c>
      <c r="F24" s="27">
        <v>25</v>
      </c>
      <c r="G24" s="27">
        <v>170</v>
      </c>
      <c r="H24" s="28">
        <f>Dateneingabe_Berechnung!L37</f>
        <v>18</v>
      </c>
      <c r="I24" s="48"/>
      <c r="J24" s="28">
        <f>Dateneingabe_Berechnung!Q37</f>
        <v>20.340360291299355</v>
      </c>
      <c r="K24" s="58">
        <f t="shared" si="0"/>
        <v>2.340360291299355</v>
      </c>
      <c r="L24" s="8"/>
    </row>
    <row r="25" spans="1:12" ht="28.5" customHeight="1" hidden="1">
      <c r="A25" s="37"/>
      <c r="B25" s="43" t="str">
        <f>Dateneingabe_Berechnung!C38</f>
        <v>Getreideschlempe (18% XP, 88% TS)</v>
      </c>
      <c r="C25" s="33">
        <f>Dateneingabe_Berechnung!F38</f>
        <v>6.5</v>
      </c>
      <c r="D25" s="26">
        <v>9</v>
      </c>
      <c r="E25" s="27">
        <v>326</v>
      </c>
      <c r="F25" s="27">
        <v>25</v>
      </c>
      <c r="G25" s="27">
        <v>170</v>
      </c>
      <c r="H25" s="28">
        <f>Dateneingabe_Berechnung!L38</f>
        <v>12</v>
      </c>
      <c r="I25" s="48"/>
      <c r="J25" s="28">
        <f>Dateneingabe_Berechnung!Q38</f>
        <v>18.514756611728636</v>
      </c>
      <c r="K25" s="58">
        <f t="shared" si="0"/>
        <v>6.514756611728636</v>
      </c>
      <c r="L25" s="8"/>
    </row>
    <row r="26" spans="1:12" ht="28.5" customHeight="1" hidden="1">
      <c r="A26" s="37"/>
      <c r="B26" s="43" t="str">
        <f>Dateneingabe_Berechnung!C39</f>
        <v>Sojabohnen (Samen)</v>
      </c>
      <c r="C26" s="33">
        <f>Dateneingabe_Berechnung!F39</f>
        <v>8.71</v>
      </c>
      <c r="D26" s="26">
        <v>13.97</v>
      </c>
      <c r="E26" s="27">
        <v>350</v>
      </c>
      <c r="F26" s="27">
        <v>20</v>
      </c>
      <c r="G26" s="27">
        <v>166</v>
      </c>
      <c r="H26" s="28">
        <f>Dateneingabe_Berechnung!L39</f>
        <v>40</v>
      </c>
      <c r="I26" s="48">
        <f t="shared" si="1"/>
        <v>42.800000000000004</v>
      </c>
      <c r="J26" s="28">
        <f>Dateneingabe_Berechnung!Q39</f>
        <v>14.272709850517446</v>
      </c>
      <c r="K26" s="58">
        <f t="shared" si="0"/>
        <v>-25.727290149482556</v>
      </c>
      <c r="L26" s="8"/>
    </row>
    <row r="27" spans="1:12" ht="28.5" customHeight="1" hidden="1">
      <c r="A27" s="37"/>
      <c r="B27" s="43" t="str">
        <f>Dateneingabe_Berechnung!C40</f>
        <v>Sojabohnen (Samen) getoastet</v>
      </c>
      <c r="C27" s="33">
        <f>Dateneingabe_Berechnung!F40</f>
        <v>8.71</v>
      </c>
      <c r="D27" s="26">
        <v>13.97</v>
      </c>
      <c r="E27" s="27">
        <v>350</v>
      </c>
      <c r="F27" s="27">
        <v>20</v>
      </c>
      <c r="G27" s="27">
        <v>166</v>
      </c>
      <c r="H27" s="28">
        <f>Dateneingabe_Berechnung!L40</f>
        <v>46</v>
      </c>
      <c r="I27" s="48">
        <f t="shared" si="1"/>
        <v>49.220000000000006</v>
      </c>
      <c r="J27" s="28">
        <f>Dateneingabe_Berechnung!Q40</f>
        <v>14.272709850517446</v>
      </c>
      <c r="K27" s="58">
        <f t="shared" si="0"/>
        <v>-31.727290149482556</v>
      </c>
      <c r="L27" s="8"/>
    </row>
    <row r="28" spans="1:12" ht="28.5" customHeight="1">
      <c r="A28" s="37"/>
      <c r="B28" s="43" t="str">
        <f>Dateneingabe_Berechnung!C41</f>
        <v>18:3 Milchleistungsfutter</v>
      </c>
      <c r="C28" s="33">
        <f>Dateneingabe_Berechnung!F47</f>
        <v>0</v>
      </c>
      <c r="D28" s="26">
        <v>13.97</v>
      </c>
      <c r="E28" s="27">
        <v>350</v>
      </c>
      <c r="F28" s="27">
        <v>20</v>
      </c>
      <c r="G28" s="27">
        <v>166</v>
      </c>
      <c r="H28" s="28">
        <f>Dateneingabe_Berechnung!L41</f>
        <v>20.5</v>
      </c>
      <c r="I28" s="48">
        <f t="shared" si="1"/>
        <v>21.935000000000002</v>
      </c>
      <c r="J28" s="28">
        <f>Dateneingabe_Berechnung!Q41</f>
        <v>21.278267535454198</v>
      </c>
      <c r="K28" s="58">
        <f t="shared" si="0"/>
        <v>0.7782675354541979</v>
      </c>
      <c r="L28" s="8"/>
    </row>
    <row r="29" spans="1:12" ht="28.5" customHeight="1">
      <c r="A29" s="37"/>
      <c r="B29" s="43" t="str">
        <f>Dateneingabe_Berechnung!C42</f>
        <v>Getreideschlempe 33 %TS</v>
      </c>
      <c r="C29" s="33">
        <f>Dateneingabe_Berechnung!F21</f>
        <v>7.6</v>
      </c>
      <c r="D29" s="26">
        <f>Dateneingabe_Berechnung!E21</f>
        <v>12.1</v>
      </c>
      <c r="E29" s="27">
        <f>Dateneingabe_Berechnung!G21</f>
        <v>450</v>
      </c>
      <c r="F29" s="27">
        <f>Dateneingabe_Berechnung!H21</f>
        <v>30</v>
      </c>
      <c r="G29" s="27">
        <f>Dateneingabe_Berechnung!I21</f>
        <v>253</v>
      </c>
      <c r="H29" s="28">
        <f>Dateneingabe_Berechnung!L42</f>
        <v>5</v>
      </c>
      <c r="I29" s="48">
        <f t="shared" si="1"/>
        <v>5.3500000000000005</v>
      </c>
      <c r="J29" s="28">
        <f>Dateneingabe_Berechnung!Q42</f>
        <v>7.439248754311997</v>
      </c>
      <c r="K29" s="58">
        <f t="shared" si="0"/>
        <v>2.439248754311997</v>
      </c>
      <c r="L29" s="8"/>
    </row>
    <row r="30" spans="1:12" ht="28.5" customHeight="1">
      <c r="A30" s="37"/>
      <c r="B30" s="43" t="str">
        <f>Dateneingabe_Berechnung!C43</f>
        <v>HP-Sojaschrot</v>
      </c>
      <c r="C30" s="33"/>
      <c r="D30" s="26"/>
      <c r="E30" s="27"/>
      <c r="F30" s="27"/>
      <c r="G30" s="27"/>
      <c r="H30" s="28">
        <f>Dateneingabe_Berechnung!L43</f>
        <v>39</v>
      </c>
      <c r="I30" s="48"/>
      <c r="J30" s="28">
        <f>Dateneingabe_Berechnung!Q43</f>
        <v>39.3997700268302</v>
      </c>
      <c r="K30" s="58">
        <f t="shared" si="0"/>
        <v>0.3997700268301969</v>
      </c>
      <c r="L30" s="8"/>
    </row>
    <row r="31" spans="1:12" ht="28.5" customHeight="1">
      <c r="A31" s="37"/>
      <c r="B31" s="44" t="str">
        <f>Dateneingabe_Berechnung!C44</f>
        <v>Kartoffeleiweiss</v>
      </c>
      <c r="C31" s="33"/>
      <c r="D31" s="26"/>
      <c r="E31" s="27"/>
      <c r="F31" s="27"/>
      <c r="G31" s="27"/>
      <c r="H31" s="28">
        <f>Dateneingabe_Berechnung!L44</f>
        <v>90</v>
      </c>
      <c r="I31" s="48"/>
      <c r="J31" s="28">
        <f>Dateneingabe_Berechnung!Q44</f>
        <v>0</v>
      </c>
      <c r="K31" s="58">
        <f t="shared" si="0"/>
        <v>-90</v>
      </c>
      <c r="L31" s="8"/>
    </row>
    <row r="32" spans="1:12" ht="28.5" customHeight="1" hidden="1">
      <c r="A32" s="37"/>
      <c r="B32" s="45" t="str">
        <f>Dateneingabe_Berechnung!C45</f>
        <v>Sojakuchen (9 % Fett, nicht getoastet)</v>
      </c>
      <c r="C32" s="33"/>
      <c r="D32" s="26"/>
      <c r="E32" s="27"/>
      <c r="F32" s="27"/>
      <c r="G32" s="27"/>
      <c r="H32" s="28">
        <f>Dateneingabe_Berechnung!L45</f>
        <v>38</v>
      </c>
      <c r="I32" s="48"/>
      <c r="J32" s="28">
        <f>Dateneingabe_Berechnung!Q45</f>
        <v>28.766960521272516</v>
      </c>
      <c r="K32" s="58">
        <f t="shared" si="0"/>
        <v>-9.233039478727484</v>
      </c>
      <c r="L32" s="8"/>
    </row>
    <row r="33" spans="1:12" ht="28.5" customHeight="1" hidden="1">
      <c r="A33" s="37"/>
      <c r="B33" s="45" t="str">
        <f>Dateneingabe_Berechnung!C46</f>
        <v>Lupinen</v>
      </c>
      <c r="C33" s="33"/>
      <c r="D33" s="26"/>
      <c r="E33" s="27"/>
      <c r="F33" s="27"/>
      <c r="G33" s="27"/>
      <c r="H33" s="28">
        <f>Dateneingabe_Berechnung!L46</f>
        <v>28</v>
      </c>
      <c r="I33" s="48"/>
      <c r="J33" s="28">
        <f>Dateneingabe_Berechnung!Q46</f>
        <v>21.531238022230745</v>
      </c>
      <c r="K33" s="58">
        <f t="shared" si="0"/>
        <v>-6.468761977769255</v>
      </c>
      <c r="L33" s="8"/>
    </row>
    <row r="34" spans="1:12" ht="28.5" customHeight="1" hidden="1">
      <c r="A34" s="37"/>
      <c r="B34" s="45">
        <f>Dateneingabe_Berechnung!C47</f>
        <v>0</v>
      </c>
      <c r="C34" s="33"/>
      <c r="D34" s="26"/>
      <c r="E34" s="27"/>
      <c r="F34" s="27"/>
      <c r="G34" s="27"/>
      <c r="H34" s="28">
        <f>Dateneingabe_Berechnung!L47</f>
        <v>0</v>
      </c>
      <c r="I34" s="48"/>
      <c r="J34" s="28">
        <f>Dateneingabe_Berechnung!Q47</f>
        <v>0</v>
      </c>
      <c r="K34" s="58">
        <f t="shared" si="0"/>
        <v>0</v>
      </c>
      <c r="L34" s="8"/>
    </row>
    <row r="35" spans="1:12" s="4" customFormat="1" ht="28.5" customHeight="1" hidden="1">
      <c r="A35" s="37"/>
      <c r="B35" s="21"/>
      <c r="C35" s="29"/>
      <c r="D35" s="29"/>
      <c r="E35" s="30"/>
      <c r="F35" s="30"/>
      <c r="G35" s="30"/>
      <c r="H35" s="31"/>
      <c r="I35" s="49"/>
      <c r="J35" s="46"/>
      <c r="K35" s="58"/>
      <c r="L35" s="8"/>
    </row>
    <row r="36" spans="1:12" ht="28.5" customHeight="1">
      <c r="A36" s="37"/>
      <c r="B36" s="42" t="s">
        <v>22</v>
      </c>
      <c r="C36" s="392" t="e">
        <f>Dateneingabe_Berechnung!E50:I50</f>
        <v>#VALUE!</v>
      </c>
      <c r="D36" s="392"/>
      <c r="E36" s="392"/>
      <c r="F36" s="392"/>
      <c r="G36" s="392"/>
      <c r="H36" s="31" t="s">
        <v>35</v>
      </c>
      <c r="I36" s="49"/>
      <c r="J36" s="31"/>
      <c r="K36" s="58"/>
      <c r="L36" s="8"/>
    </row>
    <row r="37" spans="1:12" ht="28.5" customHeight="1">
      <c r="A37" s="37"/>
      <c r="B37" s="43" t="str">
        <f>Dateneingabe_Berechnung!C51</f>
        <v>Gerste</v>
      </c>
      <c r="C37" s="33"/>
      <c r="D37" s="26"/>
      <c r="E37" s="27"/>
      <c r="F37" s="27"/>
      <c r="G37" s="27"/>
      <c r="H37" s="28">
        <f>Dateneingabe_Berechnung!L51</f>
        <v>13.5</v>
      </c>
      <c r="I37" s="48">
        <v>10.84</v>
      </c>
      <c r="J37" s="28">
        <f>Dateneingabe_Berechnung!Q51</f>
        <v>13.499999999999996</v>
      </c>
      <c r="K37" s="58">
        <f>J37-H37</f>
        <v>0</v>
      </c>
      <c r="L37" s="8"/>
    </row>
    <row r="38" spans="1:12" ht="28.5" customHeight="1">
      <c r="A38" s="37"/>
      <c r="B38" s="43" t="str">
        <f>Dateneingabe_Berechnung!C52</f>
        <v>Weizen</v>
      </c>
      <c r="C38" s="33"/>
      <c r="D38" s="26"/>
      <c r="E38" s="27"/>
      <c r="F38" s="27"/>
      <c r="G38" s="27"/>
      <c r="H38" s="28">
        <f>Dateneingabe_Berechnung!L52</f>
        <v>13.5</v>
      </c>
      <c r="I38" s="48">
        <v>11.84</v>
      </c>
      <c r="J38" s="28">
        <f>Dateneingabe_Berechnung!Q52</f>
        <v>14.044844768110396</v>
      </c>
      <c r="K38" s="58">
        <f aca="true" t="shared" si="2" ref="K38:K47">J38-H38</f>
        <v>0.5448447681103961</v>
      </c>
      <c r="L38" s="8"/>
    </row>
    <row r="39" spans="1:12" ht="28.5" customHeight="1">
      <c r="A39" s="37"/>
      <c r="B39" s="43" t="str">
        <f>Dateneingabe_Berechnung!C53</f>
        <v>Silomais (dt TM)</v>
      </c>
      <c r="C39" s="33">
        <v>11</v>
      </c>
      <c r="D39" s="26">
        <v>6.6</v>
      </c>
      <c r="E39" s="27">
        <v>80</v>
      </c>
      <c r="F39" s="27">
        <v>20</v>
      </c>
      <c r="G39" s="27">
        <v>135</v>
      </c>
      <c r="H39" s="28">
        <f>Dateneingabe_Berechnung!L53</f>
        <v>12</v>
      </c>
      <c r="I39" s="48">
        <v>12.84</v>
      </c>
      <c r="J39" s="28">
        <f>Dateneingabe_Berechnung!Q53</f>
        <v>12.821004216174789</v>
      </c>
      <c r="K39" s="58">
        <f t="shared" si="2"/>
        <v>0.8210042161747886</v>
      </c>
      <c r="L39" s="8"/>
    </row>
    <row r="40" spans="1:12" ht="28.5" customHeight="1">
      <c r="A40" s="37"/>
      <c r="B40" s="43" t="str">
        <f>Dateneingabe_Berechnung!C54</f>
        <v>Rübenkleinteile (20 % TS)</v>
      </c>
      <c r="C40" s="33">
        <v>10.77</v>
      </c>
      <c r="D40" s="26">
        <v>6.65</v>
      </c>
      <c r="E40" s="27">
        <v>110</v>
      </c>
      <c r="F40" s="27">
        <v>20</v>
      </c>
      <c r="G40" s="27">
        <v>145</v>
      </c>
      <c r="H40" s="28">
        <f>Dateneingabe_Berechnung!L54</f>
        <v>3</v>
      </c>
      <c r="I40" s="48">
        <v>14.45</v>
      </c>
      <c r="J40" s="28">
        <f>Dateneingabe_Berechnung!Q54</f>
        <v>3.16711383671905</v>
      </c>
      <c r="K40" s="58">
        <f t="shared" si="2"/>
        <v>0.1671138367190501</v>
      </c>
      <c r="L40" s="8"/>
    </row>
    <row r="41" spans="1:12" ht="28.5" customHeight="1" hidden="1">
      <c r="A41" s="37"/>
      <c r="B41" s="43" t="str">
        <f>Dateneingabe_Berechnung!C55</f>
        <v>Kartoffelpresspülpe  (i.d.TS)</v>
      </c>
      <c r="C41" s="33">
        <v>11.5</v>
      </c>
      <c r="D41" s="26">
        <v>7.1</v>
      </c>
      <c r="E41" s="27">
        <v>72</v>
      </c>
      <c r="F41" s="27">
        <v>20</v>
      </c>
      <c r="G41" s="27">
        <v>143</v>
      </c>
      <c r="H41" s="28">
        <f>Dateneingabe_Berechnung!L55</f>
        <v>20</v>
      </c>
      <c r="I41" s="48">
        <v>12.198</v>
      </c>
      <c r="J41" s="28">
        <f>Dateneingabe_Berechnung!Q55</f>
        <v>13.307397470295138</v>
      </c>
      <c r="K41" s="58">
        <f t="shared" si="2"/>
        <v>-6.692602529704862</v>
      </c>
      <c r="L41" s="8"/>
    </row>
    <row r="42" spans="1:12" ht="28.5" customHeight="1">
      <c r="A42" s="37"/>
      <c r="B42" s="43" t="str">
        <f>Dateneingabe_Berechnung!C56</f>
        <v>Pressschnitzel (i. d. TS)</v>
      </c>
      <c r="C42" s="33">
        <v>11.7</v>
      </c>
      <c r="D42" s="26">
        <v>7.3</v>
      </c>
      <c r="E42" s="27">
        <v>106</v>
      </c>
      <c r="F42" s="27">
        <v>20</v>
      </c>
      <c r="G42" s="27">
        <v>153</v>
      </c>
      <c r="H42" s="28">
        <f>Dateneingabe_Berechnung!L56</f>
        <v>18</v>
      </c>
      <c r="I42" s="48">
        <v>15.301000000000002</v>
      </c>
      <c r="J42" s="28">
        <f>Dateneingabe_Berechnung!Q56</f>
        <v>14.98236872364891</v>
      </c>
      <c r="K42" s="58">
        <f t="shared" si="2"/>
        <v>-3.0176312763510893</v>
      </c>
      <c r="L42" s="8"/>
    </row>
    <row r="43" spans="1:12" ht="28.5" customHeight="1" hidden="1">
      <c r="A43" s="37"/>
      <c r="B43" s="43" t="str">
        <f>Dateneingabe_Berechnung!C57</f>
        <v>Rapssamen</v>
      </c>
      <c r="C43" s="33"/>
      <c r="D43" s="26"/>
      <c r="E43" s="27"/>
      <c r="F43" s="27"/>
      <c r="G43" s="27"/>
      <c r="H43" s="28">
        <f>Dateneingabe_Berechnung!L57</f>
        <v>35</v>
      </c>
      <c r="I43" s="48"/>
      <c r="J43" s="28">
        <f>Dateneingabe_Berechnung!Q57</f>
        <v>-4.591414334994248</v>
      </c>
      <c r="K43" s="58">
        <f t="shared" si="2"/>
        <v>-39.59141433499425</v>
      </c>
      <c r="L43" s="8"/>
    </row>
    <row r="44" spans="1:12" ht="28.5" customHeight="1" hidden="1">
      <c r="A44" s="37"/>
      <c r="B44" s="43" t="str">
        <f>Dateneingabe_Berechnung!C58</f>
        <v>Sorghum</v>
      </c>
      <c r="C44" s="33"/>
      <c r="D44" s="26"/>
      <c r="E44" s="27"/>
      <c r="F44" s="27"/>
      <c r="G44" s="27"/>
      <c r="H44" s="28">
        <f>Dateneingabe_Berechnung!L58</f>
        <v>20</v>
      </c>
      <c r="I44" s="48"/>
      <c r="J44" s="28">
        <f>Dateneingabe_Berechnung!Q58</f>
        <v>13.290916059793027</v>
      </c>
      <c r="K44" s="58">
        <f t="shared" si="2"/>
        <v>-6.709083940206973</v>
      </c>
      <c r="L44" s="8"/>
    </row>
    <row r="45" spans="1:12" ht="28.5" customHeight="1">
      <c r="A45" s="37"/>
      <c r="B45" s="43" t="str">
        <f>Dateneingabe_Berechnung!C59</f>
        <v>Triticale</v>
      </c>
      <c r="C45" s="33"/>
      <c r="D45" s="26"/>
      <c r="E45" s="27"/>
      <c r="F45" s="27"/>
      <c r="G45" s="27"/>
      <c r="H45" s="28">
        <f>Dateneingabe_Berechnung!L59</f>
        <v>22</v>
      </c>
      <c r="I45" s="48"/>
      <c r="J45" s="28">
        <f>Dateneingabe_Berechnung!Q59</f>
        <v>14.279034112686865</v>
      </c>
      <c r="K45" s="58">
        <f t="shared" si="2"/>
        <v>-7.720965887313135</v>
      </c>
      <c r="L45" s="8"/>
    </row>
    <row r="46" spans="1:12" ht="28.5" customHeight="1">
      <c r="A46" s="37"/>
      <c r="B46" s="43" t="str">
        <f>Dateneingabe_Berechnung!C60</f>
        <v>Körnermais</v>
      </c>
      <c r="C46" s="33"/>
      <c r="D46" s="26"/>
      <c r="E46" s="27"/>
      <c r="F46" s="27"/>
      <c r="G46" s="27"/>
      <c r="H46" s="28">
        <f>Dateneingabe_Berechnung!L60</f>
        <v>15.7</v>
      </c>
      <c r="I46" s="48"/>
      <c r="J46" s="28">
        <f>Dateneingabe_Berechnung!Q60</f>
        <v>12.822154082023768</v>
      </c>
      <c r="K46" s="58">
        <f t="shared" si="2"/>
        <v>-2.877845917976231</v>
      </c>
      <c r="L46" s="8"/>
    </row>
    <row r="47" spans="1:12" ht="28.5" customHeight="1">
      <c r="A47" s="37"/>
      <c r="B47" s="43" t="str">
        <f>Dateneingabe_Berechnung!C61</f>
        <v>Melasseschnitzel zuckerreich</v>
      </c>
      <c r="C47" s="33"/>
      <c r="D47" s="26"/>
      <c r="E47" s="27"/>
      <c r="F47" s="27"/>
      <c r="G47" s="27"/>
      <c r="H47" s="28">
        <f>Dateneingabe_Berechnung!L61</f>
        <v>20</v>
      </c>
      <c r="I47" s="48"/>
      <c r="J47" s="28">
        <f>Dateneingabe_Berechnung!Q61</f>
        <v>14.713683403602921</v>
      </c>
      <c r="K47" s="58">
        <f t="shared" si="2"/>
        <v>-5.286316596397079</v>
      </c>
      <c r="L47" s="8"/>
    </row>
    <row r="48" spans="1:12" ht="28.5" customHeight="1">
      <c r="A48" s="37"/>
      <c r="B48" s="43" t="str">
        <f>Dateneingabe_Berechnung!C62</f>
        <v>Pressschnitzel i.d. FM (23% TM)</v>
      </c>
      <c r="C48" s="33"/>
      <c r="D48" s="26"/>
      <c r="E48" s="27"/>
      <c r="F48" s="27"/>
      <c r="G48" s="27"/>
      <c r="H48" s="28">
        <f>Dateneingabe_Berechnung!L62</f>
        <v>4.25</v>
      </c>
      <c r="I48" s="48"/>
      <c r="J48" s="28">
        <f>Dateneingabe_Berechnung!Q62</f>
        <v>3.0254886929858196</v>
      </c>
      <c r="K48" s="58">
        <f aca="true" t="shared" si="3" ref="K48:K54">J48-H48</f>
        <v>-1.2245113070141804</v>
      </c>
      <c r="L48" s="8"/>
    </row>
    <row r="49" spans="1:12" ht="28.5" customHeight="1" hidden="1">
      <c r="A49" s="37"/>
      <c r="B49" s="43" t="str">
        <f>Dateneingabe_Berechnung!C63</f>
        <v>Rohglycerin (80%ig)</v>
      </c>
      <c r="C49" s="33"/>
      <c r="D49" s="26"/>
      <c r="E49" s="27"/>
      <c r="F49" s="27"/>
      <c r="G49" s="27"/>
      <c r="H49" s="28">
        <f>Dateneingabe_Berechnung!L63</f>
        <v>60</v>
      </c>
      <c r="I49" s="48"/>
      <c r="J49" s="28">
        <f>Dateneingabe_Berechnung!Q63</f>
        <v>-7.968294365657332</v>
      </c>
      <c r="K49" s="58">
        <f t="shared" si="3"/>
        <v>-67.96829436565733</v>
      </c>
      <c r="L49" s="8"/>
    </row>
    <row r="50" spans="1:12" ht="28.5" customHeight="1" hidden="1">
      <c r="A50" s="37"/>
      <c r="B50" s="43" t="str">
        <f>Dateneingabe_Berechnung!C64</f>
        <v>Propylenglycol</v>
      </c>
      <c r="C50" s="33"/>
      <c r="D50" s="26"/>
      <c r="E50" s="27"/>
      <c r="F50" s="27"/>
      <c r="G50" s="27"/>
      <c r="H50" s="28">
        <f>Dateneingabe_Berechnung!L64</f>
        <v>125</v>
      </c>
      <c r="I50" s="48"/>
      <c r="J50" s="28">
        <f>Dateneingabe_Berechnung!Q64</f>
        <v>-16.74839402069756</v>
      </c>
      <c r="K50" s="58">
        <f t="shared" si="3"/>
        <v>-141.74839402069756</v>
      </c>
      <c r="L50" s="8"/>
    </row>
    <row r="51" spans="1:12" ht="28.5" customHeight="1">
      <c r="A51" s="37"/>
      <c r="B51" s="43" t="str">
        <f>Dateneingabe_Berechnung!C65</f>
        <v>CCM (60% TM)</v>
      </c>
      <c r="C51" s="33"/>
      <c r="D51" s="33"/>
      <c r="E51" s="34"/>
      <c r="F51" s="34"/>
      <c r="G51" s="34"/>
      <c r="H51" s="28">
        <f>Dateneingabe_Berechnung!L65</f>
        <v>15</v>
      </c>
      <c r="I51" s="48"/>
      <c r="J51" s="28">
        <f>Dateneingabe_Berechnung!Q65</f>
        <v>7.007282483710238</v>
      </c>
      <c r="K51" s="58">
        <f t="shared" si="3"/>
        <v>-7.992717516289762</v>
      </c>
      <c r="L51" s="8"/>
    </row>
    <row r="52" spans="1:12" ht="28.5" customHeight="1">
      <c r="A52" s="37"/>
      <c r="B52" s="43" t="str">
        <f>Dateneingabe_Berechnung!C66</f>
        <v>LKS (50% TM)</v>
      </c>
      <c r="C52" s="33"/>
      <c r="D52" s="33"/>
      <c r="E52" s="34"/>
      <c r="F52" s="34"/>
      <c r="G52" s="34"/>
      <c r="H52" s="28">
        <f>Dateneingabe_Berechnung!L66</f>
        <v>12</v>
      </c>
      <c r="I52" s="48"/>
      <c r="J52" s="28">
        <f>Dateneingabe_Berechnung!Q66</f>
        <v>6.653890379455731</v>
      </c>
      <c r="K52" s="58">
        <f t="shared" si="3"/>
        <v>-5.346109620544269</v>
      </c>
      <c r="L52" s="8"/>
    </row>
    <row r="53" spans="1:12" ht="28.5" customHeight="1" hidden="1">
      <c r="A53" s="37"/>
      <c r="B53" s="43">
        <f>Dateneingabe_Berechnung!C67</f>
        <v>0</v>
      </c>
      <c r="C53" s="33"/>
      <c r="D53" s="33"/>
      <c r="E53" s="34"/>
      <c r="F53" s="34"/>
      <c r="G53" s="34"/>
      <c r="H53" s="28">
        <f>Dateneingabe_Berechnung!L67</f>
        <v>0</v>
      </c>
      <c r="I53" s="48"/>
      <c r="J53" s="28">
        <f>Dateneingabe_Berechnung!Q67</f>
        <v>0</v>
      </c>
      <c r="K53" s="58">
        <f t="shared" si="3"/>
        <v>0</v>
      </c>
      <c r="L53" s="8"/>
    </row>
    <row r="54" spans="1:12" ht="28.5" customHeight="1" hidden="1">
      <c r="A54" s="37"/>
      <c r="B54" s="43">
        <f>Dateneingabe_Berechnung!C68</f>
        <v>0</v>
      </c>
      <c r="C54" s="33"/>
      <c r="D54" s="33"/>
      <c r="E54" s="34"/>
      <c r="F54" s="34"/>
      <c r="G54" s="34"/>
      <c r="H54" s="28">
        <f>Dateneingabe_Berechnung!L68</f>
        <v>0</v>
      </c>
      <c r="I54" s="48"/>
      <c r="J54" s="28">
        <f>Dateneingabe_Berechnung!Q68</f>
        <v>0</v>
      </c>
      <c r="K54" s="58">
        <f t="shared" si="3"/>
        <v>0</v>
      </c>
      <c r="L54" s="8"/>
    </row>
    <row r="55" spans="1:12" ht="9.75" customHeight="1" hidden="1">
      <c r="A55" s="37"/>
      <c r="B55" s="39"/>
      <c r="C55" s="10"/>
      <c r="D55" s="10"/>
      <c r="E55" s="11"/>
      <c r="F55" s="11"/>
      <c r="G55" s="11"/>
      <c r="H55" s="12"/>
      <c r="I55" s="13"/>
      <c r="J55" s="12"/>
      <c r="K55" s="54"/>
      <c r="L55" s="8"/>
    </row>
    <row r="56" spans="1:12" s="3" customFormat="1" ht="24.75" customHeight="1">
      <c r="A56" s="328" t="s">
        <v>165</v>
      </c>
      <c r="B56" s="14"/>
      <c r="C56" s="14"/>
      <c r="D56" s="14"/>
      <c r="E56" s="14"/>
      <c r="F56" s="14"/>
      <c r="G56" s="14"/>
      <c r="H56" s="14"/>
      <c r="I56" s="14"/>
      <c r="J56" s="14"/>
      <c r="K56" s="55"/>
      <c r="L56" s="15"/>
    </row>
    <row r="57" spans="1:12" s="3" customFormat="1" ht="24.75" customHeight="1">
      <c r="A57" s="328" t="s">
        <v>138</v>
      </c>
      <c r="B57" s="14"/>
      <c r="C57" s="16"/>
      <c r="D57" s="14"/>
      <c r="E57" s="14"/>
      <c r="F57" s="14"/>
      <c r="G57" s="14"/>
      <c r="H57" s="14"/>
      <c r="I57" s="14"/>
      <c r="J57" s="14"/>
      <c r="K57" s="55"/>
      <c r="L57" s="15"/>
    </row>
    <row r="58" spans="1:12" s="3" customFormat="1" ht="21.75" customHeight="1">
      <c r="A58" s="38" t="s">
        <v>25</v>
      </c>
      <c r="B58" s="14"/>
      <c r="C58" s="14"/>
      <c r="D58" s="14"/>
      <c r="E58" s="14"/>
      <c r="F58" s="14"/>
      <c r="G58" s="14"/>
      <c r="H58" s="14"/>
      <c r="I58" s="14"/>
      <c r="J58" s="14"/>
      <c r="K58" s="55"/>
      <c r="L58" s="15"/>
    </row>
    <row r="59" spans="1:12" s="3" customFormat="1" ht="24.75" customHeight="1">
      <c r="A59" s="329" t="s">
        <v>126</v>
      </c>
      <c r="B59" s="17"/>
      <c r="C59" s="17"/>
      <c r="D59" s="17"/>
      <c r="E59" s="17"/>
      <c r="F59" s="17"/>
      <c r="G59" s="17"/>
      <c r="H59" s="17"/>
      <c r="I59" s="17"/>
      <c r="J59" s="17"/>
      <c r="K59" s="56"/>
      <c r="L59" s="18"/>
    </row>
  </sheetData>
  <sheetProtection sheet="1"/>
  <mergeCells count="2">
    <mergeCell ref="C36:G36"/>
    <mergeCell ref="H7:J7"/>
  </mergeCells>
  <printOptions horizontalCentered="1" verticalCentered="1"/>
  <pageMargins left="0.4" right="0.46" top="0.54" bottom="0.71" header="0.5118110236220472" footer="0.5118110236220472"/>
  <pageSetup fitToHeight="1" fitToWidth="1" horizontalDpi="600" verticalDpi="600" orientation="landscape" paperSize="9" scale="50" r:id="rId2"/>
  <headerFooter alignWithMargins="0">
    <oddFooter>&amp;L&amp;14LEL Schwäbisch Gmünd, Abtlg. 2 Ov.&amp;C&amp;14&amp;A&amp;R&amp;14&amp;D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50" zoomScaleNormal="50" zoomScaleSheetLayoutView="50" zoomScalePageLayoutView="0" workbookViewId="0" topLeftCell="A1">
      <selection activeCell="A36" sqref="A36"/>
    </sheetView>
  </sheetViews>
  <sheetFormatPr defaultColWidth="17.8515625" defaultRowHeight="12.75"/>
  <cols>
    <col min="1" max="1" width="8.28125" style="1" customWidth="1"/>
    <col min="2" max="2" width="75.8515625" style="1" customWidth="1"/>
    <col min="3" max="7" width="14.140625" style="1" hidden="1" customWidth="1"/>
    <col min="8" max="8" width="32.7109375" style="1" customWidth="1"/>
    <col min="9" max="9" width="1.7109375" style="1" hidden="1" customWidth="1"/>
    <col min="10" max="10" width="31.00390625" style="1" customWidth="1"/>
    <col min="11" max="11" width="49.8515625" style="57" customWidth="1"/>
    <col min="12" max="12" width="19.8515625" style="1" customWidth="1"/>
    <col min="13" max="16384" width="17.8515625" style="1" customWidth="1"/>
  </cols>
  <sheetData>
    <row r="1" spans="1:12" ht="23.25">
      <c r="A1" s="35"/>
      <c r="B1" s="36"/>
      <c r="C1" s="36"/>
      <c r="D1" s="36"/>
      <c r="E1" s="36"/>
      <c r="F1" s="36"/>
      <c r="G1" s="36"/>
      <c r="H1" s="36"/>
      <c r="I1" s="36"/>
      <c r="J1" s="36"/>
      <c r="K1" s="50"/>
      <c r="L1" s="7"/>
    </row>
    <row r="2" spans="1:12" ht="33" customHeight="1">
      <c r="A2" s="37"/>
      <c r="B2" s="41" t="s">
        <v>67</v>
      </c>
      <c r="C2" s="19"/>
      <c r="D2" s="19"/>
      <c r="E2" s="19"/>
      <c r="F2" s="19"/>
      <c r="G2" s="19"/>
      <c r="H2" s="19"/>
      <c r="I2" s="19"/>
      <c r="J2" s="20"/>
      <c r="K2" s="51"/>
      <c r="L2" s="8"/>
    </row>
    <row r="3" spans="1:12" ht="28.5" customHeight="1">
      <c r="A3" s="37"/>
      <c r="B3" s="42" t="s">
        <v>91</v>
      </c>
      <c r="C3" s="22"/>
      <c r="D3" s="22"/>
      <c r="E3" s="22"/>
      <c r="F3" s="22"/>
      <c r="G3" s="22"/>
      <c r="H3" s="46" t="s">
        <v>64</v>
      </c>
      <c r="I3" s="21"/>
      <c r="J3" s="23"/>
      <c r="K3" s="52"/>
      <c r="L3" s="8"/>
    </row>
    <row r="4" spans="1:12" ht="28.5" customHeight="1">
      <c r="A4" s="37"/>
      <c r="B4" s="21" t="str">
        <f>Dateneingabe_Berechnung!C8</f>
        <v>Sojaschrot-Normtyp</v>
      </c>
      <c r="C4" s="22"/>
      <c r="D4" s="22"/>
      <c r="E4" s="22"/>
      <c r="F4" s="22"/>
      <c r="G4" s="22"/>
      <c r="H4" s="331">
        <f>Dateneingabe_Berechnung!L8</f>
        <v>36</v>
      </c>
      <c r="I4" s="21"/>
      <c r="J4" s="59"/>
      <c r="K4" s="52"/>
      <c r="L4" s="8"/>
    </row>
    <row r="5" spans="1:12" ht="28.5" customHeight="1" thickBot="1">
      <c r="A5" s="37"/>
      <c r="B5" s="350" t="str">
        <f>Dateneingabe_Berechnung!C9</f>
        <v>Gerste</v>
      </c>
      <c r="C5" s="351"/>
      <c r="D5" s="351"/>
      <c r="E5" s="351"/>
      <c r="F5" s="351"/>
      <c r="G5" s="351"/>
      <c r="H5" s="352">
        <f>Dateneingabe_Berechnung!L9</f>
        <v>13.5</v>
      </c>
      <c r="I5" s="350"/>
      <c r="J5" s="353"/>
      <c r="K5" s="354"/>
      <c r="L5" s="8"/>
    </row>
    <row r="6" spans="1:12" ht="61.5" customHeight="1" thickTop="1">
      <c r="A6" s="37"/>
      <c r="B6" s="355" t="s">
        <v>24</v>
      </c>
      <c r="C6" s="356" t="str">
        <f>Dateneingabe_Berechnung!E5</f>
        <v>Nährstoffgehalte (i.d.Regel  FM)</v>
      </c>
      <c r="D6" s="357"/>
      <c r="E6" s="357"/>
      <c r="F6" s="357"/>
      <c r="G6" s="357"/>
      <c r="H6" s="358" t="s">
        <v>131</v>
      </c>
      <c r="I6" s="359"/>
      <c r="J6" s="360" t="s">
        <v>132</v>
      </c>
      <c r="K6" s="361" t="s">
        <v>136</v>
      </c>
      <c r="L6" s="8"/>
    </row>
    <row r="7" spans="1:12" ht="21" customHeight="1" hidden="1">
      <c r="A7" s="37"/>
      <c r="B7" s="42"/>
      <c r="C7" s="40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393"/>
      <c r="I7" s="394"/>
      <c r="J7" s="395"/>
      <c r="K7" s="53"/>
      <c r="L7" s="8"/>
    </row>
    <row r="8" spans="1:12" ht="28.5" customHeight="1">
      <c r="A8" s="37"/>
      <c r="B8" s="21"/>
      <c r="C8" s="40" t="s">
        <v>5</v>
      </c>
      <c r="D8" s="24" t="s">
        <v>6</v>
      </c>
      <c r="E8" s="24" t="s">
        <v>7</v>
      </c>
      <c r="F8" s="24" t="s">
        <v>8</v>
      </c>
      <c r="G8" s="24" t="s">
        <v>7</v>
      </c>
      <c r="H8" s="393" t="s">
        <v>137</v>
      </c>
      <c r="I8" s="394"/>
      <c r="J8" s="395"/>
      <c r="K8" s="52"/>
      <c r="L8" s="8"/>
    </row>
    <row r="9" spans="1:12" ht="28.5" customHeight="1">
      <c r="A9" s="37"/>
      <c r="B9" s="43" t="str">
        <f>Dateneingabe_Berechnung!C22</f>
        <v>Ackerbohnen</v>
      </c>
      <c r="C9" s="33">
        <f>Dateneingabe_Berechnung!F32</f>
        <v>6.6</v>
      </c>
      <c r="D9" s="26">
        <f>Dateneingabe_Berechnung!E32</f>
        <v>10.9</v>
      </c>
      <c r="E9" s="27">
        <f>Dateneingabe_Berechnung!G32</f>
        <v>328</v>
      </c>
      <c r="F9" s="27">
        <f>Dateneingabe_Berechnung!H32</f>
        <v>35</v>
      </c>
      <c r="G9" s="27">
        <f>Dateneingabe_Berechnung!I32</f>
        <v>211</v>
      </c>
      <c r="H9" s="28">
        <f>Dateneingabe_Berechnung!L22</f>
        <v>15</v>
      </c>
      <c r="I9" s="48">
        <f>H9*1.07</f>
        <v>16.05</v>
      </c>
      <c r="J9" s="28">
        <f>Dateneingabe_Berechnung!U22</f>
        <v>23.790101165662087</v>
      </c>
      <c r="K9" s="58">
        <f aca="true" t="shared" si="0" ref="K9:K34">J9-H9</f>
        <v>8.790101165662087</v>
      </c>
      <c r="L9" s="8"/>
    </row>
    <row r="10" spans="1:12" ht="28.5" customHeight="1" hidden="1">
      <c r="A10" s="37"/>
      <c r="B10" s="43" t="str">
        <f>Dateneingabe_Berechnung!C23</f>
        <v>Baumwollsaatextr.schrot, teilgeschält</v>
      </c>
      <c r="C10" s="33">
        <f>Dateneingabe_Berechnung!F23</f>
        <v>6.3</v>
      </c>
      <c r="D10" s="26">
        <v>9.6</v>
      </c>
      <c r="E10" s="27">
        <v>360</v>
      </c>
      <c r="F10" s="27">
        <v>35</v>
      </c>
      <c r="G10" s="27">
        <v>211</v>
      </c>
      <c r="H10" s="28">
        <f>Dateneingabe_Berechnung!L23</f>
        <v>18</v>
      </c>
      <c r="I10" s="48"/>
      <c r="J10" s="28">
        <f>Dateneingabe_Berechnung!U23</f>
        <v>30.10869334324633</v>
      </c>
      <c r="K10" s="58">
        <f t="shared" si="0"/>
        <v>12.10869334324633</v>
      </c>
      <c r="L10" s="8"/>
    </row>
    <row r="11" spans="1:12" ht="28.5" customHeight="1">
      <c r="A11" s="37"/>
      <c r="B11" s="43" t="str">
        <f>Dateneingabe_Berechnung!C24</f>
        <v>Bierhefe</v>
      </c>
      <c r="C11" s="33">
        <f>Dateneingabe_Berechnung!F24</f>
        <v>6.7</v>
      </c>
      <c r="D11" s="26">
        <v>10.9</v>
      </c>
      <c r="E11" s="27">
        <v>458</v>
      </c>
      <c r="F11" s="27">
        <v>40</v>
      </c>
      <c r="G11" s="27">
        <v>285</v>
      </c>
      <c r="H11" s="28">
        <f>Dateneingabe_Berechnung!L24</f>
        <v>80</v>
      </c>
      <c r="I11" s="48">
        <f aca="true" t="shared" si="1" ref="I11:I23">H11*1.07</f>
        <v>85.60000000000001</v>
      </c>
      <c r="J11" s="28">
        <f>Dateneingabe_Berechnung!U24</f>
        <v>35.83176230052309</v>
      </c>
      <c r="K11" s="58">
        <f t="shared" si="0"/>
        <v>-44.16823769947691</v>
      </c>
      <c r="L11" s="8"/>
    </row>
    <row r="12" spans="1:12" ht="28.5" customHeight="1">
      <c r="A12" s="37"/>
      <c r="B12" s="43" t="str">
        <f>Dateneingabe_Berechnung!C25</f>
        <v>Biertrebersilage frisch (22% TS)</v>
      </c>
      <c r="C12" s="33">
        <f>Dateneingabe_Berechnung!F25</f>
        <v>1.44</v>
      </c>
      <c r="D12" s="26">
        <f>Dateneingabe_Berechnung!G25</f>
        <v>60.4</v>
      </c>
      <c r="E12" s="26">
        <f>Dateneingabe_Berechnung!H25</f>
        <v>40</v>
      </c>
      <c r="F12" s="26">
        <f>Dateneingabe_Berechnung!I25</f>
        <v>46.2</v>
      </c>
      <c r="G12" s="26">
        <f>Dateneingabe_Berechnung!L25</f>
        <v>4.5</v>
      </c>
      <c r="H12" s="28">
        <f>Dateneingabe_Berechnung!L25</f>
        <v>4.5</v>
      </c>
      <c r="I12" s="48">
        <f t="shared" si="1"/>
        <v>4.815</v>
      </c>
      <c r="J12" s="28">
        <f>Dateneingabe_Berechnung!U25</f>
        <v>5.309428852128196</v>
      </c>
      <c r="K12" s="58">
        <f t="shared" si="0"/>
        <v>0.809428852128196</v>
      </c>
      <c r="L12" s="8"/>
    </row>
    <row r="13" spans="1:12" ht="28.5" customHeight="1" hidden="1">
      <c r="A13" s="37"/>
      <c r="B13" s="43" t="str">
        <f>Dateneingabe_Berechnung!C26</f>
        <v>Biertrebersilage (i. d. TS)</v>
      </c>
      <c r="C13" s="33">
        <f>Dateneingabe_Berechnung!F26</f>
        <v>6.7</v>
      </c>
      <c r="D13" s="26">
        <f>Dateneingabe_Berechnung!G26</f>
        <v>249</v>
      </c>
      <c r="E13" s="26">
        <f>Dateneingabe_Berechnung!H26</f>
        <v>40</v>
      </c>
      <c r="F13" s="26">
        <f>Dateneingabe_Berechnung!I26</f>
        <v>185</v>
      </c>
      <c r="G13" s="26">
        <f>Dateneingabe_Berechnung!L26</f>
        <v>18</v>
      </c>
      <c r="H13" s="28">
        <f>Dateneingabe_Berechnung!L26</f>
        <v>18</v>
      </c>
      <c r="I13" s="48">
        <f t="shared" si="1"/>
        <v>19.26</v>
      </c>
      <c r="J13" s="28">
        <f>Dateneingabe_Berechnung!U26</f>
        <v>22.492830779851833</v>
      </c>
      <c r="K13" s="58">
        <f t="shared" si="0"/>
        <v>4.4928307798518325</v>
      </c>
      <c r="L13" s="8"/>
    </row>
    <row r="14" spans="1:12" ht="28.5" customHeight="1">
      <c r="A14" s="37"/>
      <c r="B14" s="43" t="str">
        <f>Dateneingabe_Berechnung!C27</f>
        <v>Erbsen</v>
      </c>
      <c r="C14" s="33">
        <f>Dateneingabe_Berechnung!F27</f>
        <v>7.5</v>
      </c>
      <c r="D14" s="26">
        <v>11.8</v>
      </c>
      <c r="E14" s="27">
        <v>221</v>
      </c>
      <c r="F14" s="27">
        <v>15</v>
      </c>
      <c r="G14" s="27">
        <v>165</v>
      </c>
      <c r="H14" s="28">
        <f>Dateneingabe_Berechnung!L27</f>
        <v>18</v>
      </c>
      <c r="I14" s="48">
        <f t="shared" si="1"/>
        <v>19.26</v>
      </c>
      <c r="J14" s="28">
        <f>Dateneingabe_Berechnung!U27</f>
        <v>21.02553038952763</v>
      </c>
      <c r="K14" s="58">
        <f t="shared" si="0"/>
        <v>3.0255303895276313</v>
      </c>
      <c r="L14" s="8"/>
    </row>
    <row r="15" spans="1:12" ht="28.5" customHeight="1">
      <c r="A15" s="37"/>
      <c r="B15" s="43" t="str">
        <f>Dateneingabe_Berechnung!C28</f>
        <v>Grassilage (i.d.TS)</v>
      </c>
      <c r="C15" s="33">
        <f>Dateneingabe_Berechnung!F28</f>
        <v>6.2</v>
      </c>
      <c r="D15" s="26">
        <v>10.3</v>
      </c>
      <c r="E15" s="27">
        <v>165</v>
      </c>
      <c r="F15" s="27">
        <v>15</v>
      </c>
      <c r="G15" s="27">
        <v>139</v>
      </c>
      <c r="H15" s="28">
        <f>Dateneingabe_Berechnung!L28</f>
        <v>12</v>
      </c>
      <c r="I15" s="48">
        <f t="shared" si="1"/>
        <v>12.84</v>
      </c>
      <c r="J15" s="28">
        <f>Dateneingabe_Berechnung!U28</f>
        <v>16.548830355009162</v>
      </c>
      <c r="K15" s="58">
        <f t="shared" si="0"/>
        <v>4.548830355009162</v>
      </c>
      <c r="L15" s="8"/>
    </row>
    <row r="16" spans="1:12" ht="28.5" customHeight="1">
      <c r="A16" s="37"/>
      <c r="B16" s="43" t="str">
        <f>Dateneingabe_Berechnung!C29</f>
        <v>Grascobs</v>
      </c>
      <c r="C16" s="33">
        <f>Dateneingabe_Berechnung!F29</f>
        <v>5.6</v>
      </c>
      <c r="D16" s="26">
        <v>9.4</v>
      </c>
      <c r="E16" s="27">
        <v>173</v>
      </c>
      <c r="F16" s="27">
        <v>40</v>
      </c>
      <c r="G16" s="27">
        <v>155</v>
      </c>
      <c r="H16" s="28">
        <f>Dateneingabe_Berechnung!L29</f>
        <v>24</v>
      </c>
      <c r="I16" s="48">
        <f t="shared" si="1"/>
        <v>25.68</v>
      </c>
      <c r="J16" s="28">
        <f>Dateneingabe_Berechnung!U29</f>
        <v>16.551937017073364</v>
      </c>
      <c r="K16" s="58">
        <f t="shared" si="0"/>
        <v>-7.448062982926636</v>
      </c>
      <c r="L16" s="8"/>
    </row>
    <row r="17" spans="1:12" ht="28.5" customHeight="1">
      <c r="A17" s="37"/>
      <c r="B17" s="43" t="str">
        <f>Dateneingabe_Berechnung!C30</f>
        <v>Weizenkleie</v>
      </c>
      <c r="C17" s="33">
        <f>Dateneingabe_Berechnung!F30</f>
        <v>5.2</v>
      </c>
      <c r="D17" s="26">
        <v>8.7</v>
      </c>
      <c r="E17" s="27">
        <v>140</v>
      </c>
      <c r="F17" s="27">
        <v>25</v>
      </c>
      <c r="G17" s="27">
        <v>123</v>
      </c>
      <c r="H17" s="28">
        <f>Dateneingabe_Berechnung!L30</f>
        <v>15</v>
      </c>
      <c r="I17" s="48">
        <f t="shared" si="1"/>
        <v>16.05</v>
      </c>
      <c r="J17" s="28">
        <f>Dateneingabe_Berechnung!U30</f>
        <v>14.018932051724596</v>
      </c>
      <c r="K17" s="58">
        <f t="shared" si="0"/>
        <v>-0.9810679482754043</v>
      </c>
      <c r="L17" s="8"/>
    </row>
    <row r="18" spans="1:12" ht="28.5" customHeight="1">
      <c r="A18" s="37"/>
      <c r="B18" s="43" t="str">
        <f>Dateneingabe_Berechnung!C31</f>
        <v>Leinextraktionsschrot</v>
      </c>
      <c r="C18" s="33">
        <f>Dateneingabe_Berechnung!F31</f>
        <v>6.45</v>
      </c>
      <c r="D18" s="26">
        <v>10.6</v>
      </c>
      <c r="E18" s="27">
        <v>338</v>
      </c>
      <c r="F18" s="27">
        <v>30</v>
      </c>
      <c r="G18" s="27">
        <v>204</v>
      </c>
      <c r="H18" s="28">
        <f>Dateneingabe_Berechnung!L31</f>
        <v>42</v>
      </c>
      <c r="I18" s="48">
        <f t="shared" si="1"/>
        <v>44.940000000000005</v>
      </c>
      <c r="J18" s="28">
        <f>Dateneingabe_Berechnung!U31</f>
        <v>27.903321738668648</v>
      </c>
      <c r="K18" s="58">
        <f t="shared" si="0"/>
        <v>-14.096678261331352</v>
      </c>
      <c r="L18" s="8"/>
    </row>
    <row r="19" spans="1:12" ht="28.5" customHeight="1" hidden="1">
      <c r="A19" s="37"/>
      <c r="B19" s="43" t="str">
        <f>Dateneingabe_Berechnung!C32</f>
        <v>Leinkuchen</v>
      </c>
      <c r="C19" s="33">
        <f>Dateneingabe_Berechnung!F32</f>
        <v>6.6</v>
      </c>
      <c r="D19" s="26">
        <v>10.9</v>
      </c>
      <c r="E19" s="27">
        <v>328</v>
      </c>
      <c r="F19" s="27">
        <v>35</v>
      </c>
      <c r="G19" s="27">
        <v>211</v>
      </c>
      <c r="H19" s="28">
        <f>Dateneingabe_Berechnung!L32</f>
        <v>45</v>
      </c>
      <c r="I19" s="48">
        <f t="shared" si="1"/>
        <v>48.150000000000006</v>
      </c>
      <c r="J19" s="28">
        <f>Dateneingabe_Berechnung!U32</f>
        <v>27.428241416850323</v>
      </c>
      <c r="K19" s="58">
        <f t="shared" si="0"/>
        <v>-17.571758583149677</v>
      </c>
      <c r="L19" s="8"/>
    </row>
    <row r="20" spans="1:12" ht="28.5" customHeight="1">
      <c r="A20" s="37"/>
      <c r="B20" s="43" t="str">
        <f>Dateneingabe_Berechnung!C33</f>
        <v>Maiskleberfutter (23-30%)</v>
      </c>
      <c r="C20" s="33">
        <f>Dateneingabe_Berechnung!F33</f>
        <v>6.78</v>
      </c>
      <c r="D20" s="26">
        <v>10.9</v>
      </c>
      <c r="E20" s="27">
        <v>227</v>
      </c>
      <c r="F20" s="27">
        <v>25</v>
      </c>
      <c r="G20" s="27">
        <v>167</v>
      </c>
      <c r="H20" s="28">
        <f>Dateneingabe_Berechnung!L33</f>
        <v>24</v>
      </c>
      <c r="I20" s="48">
        <f t="shared" si="1"/>
        <v>25.68</v>
      </c>
      <c r="J20" s="28">
        <f>Dateneingabe_Berechnung!U33</f>
        <v>20.899352114919942</v>
      </c>
      <c r="K20" s="58">
        <f t="shared" si="0"/>
        <v>-3.1006478850800576</v>
      </c>
      <c r="L20" s="8"/>
    </row>
    <row r="21" spans="1:12" ht="28.5" customHeight="1">
      <c r="A21" s="37"/>
      <c r="B21" s="43" t="str">
        <f>Dateneingabe_Berechnung!C34</f>
        <v>Rapsextraktionsschrot</v>
      </c>
      <c r="C21" s="33">
        <f>Dateneingabe_Berechnung!F34</f>
        <v>6.4</v>
      </c>
      <c r="D21" s="26">
        <v>10.6</v>
      </c>
      <c r="E21" s="27">
        <v>356</v>
      </c>
      <c r="F21" s="27">
        <v>25</v>
      </c>
      <c r="G21" s="27">
        <v>193</v>
      </c>
      <c r="H21" s="28">
        <f>Dateneingabe_Berechnung!L34</f>
        <v>24.5</v>
      </c>
      <c r="I21" s="48">
        <f>H21*1.07</f>
        <v>26.215</v>
      </c>
      <c r="J21" s="28">
        <f>Dateneingabe_Berechnung!U34</f>
        <v>29.066886168715644</v>
      </c>
      <c r="K21" s="58">
        <f>J21-H21</f>
        <v>4.566886168715644</v>
      </c>
      <c r="L21" s="8"/>
    </row>
    <row r="22" spans="1:12" s="2" customFormat="1" ht="28.5" customHeight="1">
      <c r="A22" s="38"/>
      <c r="B22" s="43" t="str">
        <f>Dateneingabe_Berechnung!C35</f>
        <v>Rapskuchen/-expeller</v>
      </c>
      <c r="C22" s="33">
        <f>Dateneingabe_Berechnung!F35</f>
        <v>7.7</v>
      </c>
      <c r="D22" s="26">
        <v>12.3</v>
      </c>
      <c r="E22" s="27">
        <v>315</v>
      </c>
      <c r="F22" s="27">
        <v>30</v>
      </c>
      <c r="G22" s="27">
        <v>176</v>
      </c>
      <c r="H22" s="28">
        <f>Dateneingabe_Berechnung!L35</f>
        <v>26</v>
      </c>
      <c r="I22" s="28">
        <f t="shared" si="1"/>
        <v>27.82</v>
      </c>
      <c r="J22" s="28">
        <f>Dateneingabe_Berechnung!U35</f>
        <v>27.387496349008263</v>
      </c>
      <c r="K22" s="58">
        <f t="shared" si="0"/>
        <v>1.3874963490082628</v>
      </c>
      <c r="L22" s="9"/>
    </row>
    <row r="23" spans="1:12" ht="28.5" customHeight="1" hidden="1">
      <c r="A23" s="37"/>
      <c r="B23" s="43" t="str">
        <f>Dateneingabe_Berechnung!C36</f>
        <v>So.blumen-extr.schrot </v>
      </c>
      <c r="C23" s="33">
        <f>Dateneingabe_Berechnung!F36</f>
        <v>5.29</v>
      </c>
      <c r="D23" s="26">
        <v>9</v>
      </c>
      <c r="E23" s="27">
        <v>326</v>
      </c>
      <c r="F23" s="27">
        <v>25</v>
      </c>
      <c r="G23" s="27">
        <v>170</v>
      </c>
      <c r="H23" s="28">
        <f>Dateneingabe_Berechnung!L36</f>
        <v>24</v>
      </c>
      <c r="I23" s="48">
        <f t="shared" si="1"/>
        <v>25.68</v>
      </c>
      <c r="J23" s="28">
        <f>Dateneingabe_Berechnung!U36</f>
        <v>26.21377552375136</v>
      </c>
      <c r="K23" s="58">
        <f t="shared" si="0"/>
        <v>2.2137755237513588</v>
      </c>
      <c r="L23" s="8"/>
    </row>
    <row r="24" spans="1:12" ht="28.5" customHeight="1" hidden="1">
      <c r="A24" s="37"/>
      <c r="B24" s="43" t="str">
        <f>Dateneingabe_Berechnung!C37</f>
        <v>Getreideschlempe (30% XP, 90% TS)</v>
      </c>
      <c r="C24" s="33">
        <f>Dateneingabe_Berechnung!F37</f>
        <v>6.64</v>
      </c>
      <c r="D24" s="26">
        <v>9</v>
      </c>
      <c r="E24" s="27">
        <v>326</v>
      </c>
      <c r="F24" s="27">
        <v>25</v>
      </c>
      <c r="G24" s="27">
        <v>170</v>
      </c>
      <c r="H24" s="28">
        <f>Dateneingabe_Berechnung!L37</f>
        <v>18</v>
      </c>
      <c r="I24" s="48"/>
      <c r="J24" s="28">
        <f>Dateneingabe_Berechnung!U37</f>
        <v>26.016239611268954</v>
      </c>
      <c r="K24" s="58">
        <f t="shared" si="0"/>
        <v>8.016239611268954</v>
      </c>
      <c r="L24" s="8"/>
    </row>
    <row r="25" spans="1:12" ht="28.5" customHeight="1" hidden="1">
      <c r="A25" s="37"/>
      <c r="B25" s="43" t="str">
        <f>Dateneingabe_Berechnung!C38</f>
        <v>Getreideschlempe (18% XP, 88% TS)</v>
      </c>
      <c r="C25" s="33">
        <f>Dateneingabe_Berechnung!F38</f>
        <v>6.5</v>
      </c>
      <c r="D25" s="26">
        <v>9</v>
      </c>
      <c r="E25" s="27">
        <v>326</v>
      </c>
      <c r="F25" s="27">
        <v>25</v>
      </c>
      <c r="G25" s="27">
        <v>170</v>
      </c>
      <c r="H25" s="28">
        <f>Dateneingabe_Berechnung!L38</f>
        <v>12</v>
      </c>
      <c r="I25" s="48"/>
      <c r="J25" s="28">
        <f>Dateneingabe_Berechnung!U38</f>
        <v>18.325602081729112</v>
      </c>
      <c r="K25" s="58">
        <f t="shared" si="0"/>
        <v>6.325602081729112</v>
      </c>
      <c r="L25" s="8"/>
    </row>
    <row r="26" spans="1:12" ht="28.5" customHeight="1" hidden="1">
      <c r="A26" s="37"/>
      <c r="B26" s="43" t="str">
        <f>Dateneingabe_Berechnung!C39</f>
        <v>Sojabohnen (Samen)</v>
      </c>
      <c r="C26" s="33">
        <f>Dateneingabe_Berechnung!F39</f>
        <v>8.71</v>
      </c>
      <c r="D26" s="26">
        <v>13.97</v>
      </c>
      <c r="E26" s="27">
        <v>350</v>
      </c>
      <c r="F26" s="27">
        <v>20</v>
      </c>
      <c r="G26" s="27">
        <v>166</v>
      </c>
      <c r="H26" s="28">
        <f>Dateneingabe_Berechnung!L39</f>
        <v>40</v>
      </c>
      <c r="I26" s="48">
        <f>H26*1.07</f>
        <v>42.800000000000004</v>
      </c>
      <c r="J26" s="28">
        <f>Dateneingabe_Berechnung!U39</f>
        <v>30.60379968667853</v>
      </c>
      <c r="K26" s="58">
        <f t="shared" si="0"/>
        <v>-9.396200313321469</v>
      </c>
      <c r="L26" s="8"/>
    </row>
    <row r="27" spans="1:12" ht="28.5" customHeight="1" hidden="1">
      <c r="A27" s="37"/>
      <c r="B27" s="43" t="str">
        <f>Dateneingabe_Berechnung!C40</f>
        <v>Sojabohnen (Samen) getoastet</v>
      </c>
      <c r="C27" s="33">
        <f>Dateneingabe_Berechnung!F40</f>
        <v>8.71</v>
      </c>
      <c r="D27" s="26">
        <v>13.97</v>
      </c>
      <c r="E27" s="27">
        <v>350</v>
      </c>
      <c r="F27" s="27">
        <v>20</v>
      </c>
      <c r="G27" s="27">
        <v>166</v>
      </c>
      <c r="H27" s="28">
        <f>Dateneingabe_Berechnung!L40</f>
        <v>46</v>
      </c>
      <c r="I27" s="48">
        <f>H27*1.07</f>
        <v>49.220000000000006</v>
      </c>
      <c r="J27" s="28">
        <f>Dateneingabe_Berechnung!U40</f>
        <v>30.60379968667853</v>
      </c>
      <c r="K27" s="58">
        <f t="shared" si="0"/>
        <v>-15.396200313321469</v>
      </c>
      <c r="L27" s="8"/>
    </row>
    <row r="28" spans="1:12" ht="28.5" customHeight="1">
      <c r="A28" s="37"/>
      <c r="B28" s="43" t="str">
        <f>Dateneingabe_Berechnung!C41</f>
        <v>18:3 Milchleistungsfutter</v>
      </c>
      <c r="C28" s="33">
        <f>Dateneingabe_Berechnung!F47</f>
        <v>0</v>
      </c>
      <c r="D28" s="26">
        <v>13.97</v>
      </c>
      <c r="E28" s="27">
        <v>350</v>
      </c>
      <c r="F28" s="27">
        <v>20</v>
      </c>
      <c r="G28" s="27">
        <v>166</v>
      </c>
      <c r="H28" s="28">
        <f>Dateneingabe_Berechnung!L41</f>
        <v>20.5</v>
      </c>
      <c r="I28" s="48">
        <f>H28*1.07</f>
        <v>21.935000000000002</v>
      </c>
      <c r="J28" s="28">
        <f>Dateneingabe_Berechnung!U41</f>
        <v>17.746926528769812</v>
      </c>
      <c r="K28" s="58">
        <f t="shared" si="0"/>
        <v>-2.753073471230188</v>
      </c>
      <c r="L28" s="8"/>
    </row>
    <row r="29" spans="1:12" ht="28.5" customHeight="1">
      <c r="A29" s="37"/>
      <c r="B29" s="43" t="str">
        <f>Dateneingabe_Berechnung!C42</f>
        <v>Getreideschlempe 33 %TS</v>
      </c>
      <c r="C29" s="33">
        <f>Dateneingabe_Berechnung!F21</f>
        <v>7.6</v>
      </c>
      <c r="D29" s="26">
        <f>Dateneingabe_Berechnung!E21</f>
        <v>12.1</v>
      </c>
      <c r="E29" s="27">
        <f>Dateneingabe_Berechnung!G21</f>
        <v>450</v>
      </c>
      <c r="F29" s="27">
        <f>Dateneingabe_Berechnung!H21</f>
        <v>30</v>
      </c>
      <c r="G29" s="27">
        <f>Dateneingabe_Berechnung!I21</f>
        <v>253</v>
      </c>
      <c r="H29" s="28">
        <f>Dateneingabe_Berechnung!L42</f>
        <v>5</v>
      </c>
      <c r="I29" s="48">
        <f>H29*1.07</f>
        <v>5.3500000000000005</v>
      </c>
      <c r="J29" s="28">
        <f>Dateneingabe_Berechnung!U42</f>
        <v>2.9299527362523548</v>
      </c>
      <c r="K29" s="58">
        <f t="shared" si="0"/>
        <v>-2.0700472637476452</v>
      </c>
      <c r="L29" s="8"/>
    </row>
    <row r="30" spans="1:12" ht="28.5" customHeight="1">
      <c r="A30" s="37"/>
      <c r="B30" s="43" t="str">
        <f>Dateneingabe_Berechnung!C43</f>
        <v>HP-Sojaschrot</v>
      </c>
      <c r="C30" s="33"/>
      <c r="D30" s="26"/>
      <c r="E30" s="27"/>
      <c r="F30" s="27"/>
      <c r="G30" s="27"/>
      <c r="H30" s="28">
        <f>Dateneingabe_Berechnung!L43</f>
        <v>39</v>
      </c>
      <c r="I30" s="48"/>
      <c r="J30" s="28">
        <f>Dateneingabe_Berechnung!U43</f>
        <v>38.042080667003</v>
      </c>
      <c r="K30" s="58">
        <f t="shared" si="0"/>
        <v>-0.957919332997001</v>
      </c>
      <c r="L30" s="8"/>
    </row>
    <row r="31" spans="1:12" ht="28.5" customHeight="1">
      <c r="A31" s="37"/>
      <c r="B31" s="44" t="str">
        <f>Dateneingabe_Berechnung!C44</f>
        <v>Kartoffeleiweiss</v>
      </c>
      <c r="C31" s="33"/>
      <c r="D31" s="26"/>
      <c r="E31" s="27"/>
      <c r="F31" s="27"/>
      <c r="G31" s="27"/>
      <c r="H31" s="28">
        <f>Dateneingabe_Berechnung!L44</f>
        <v>90</v>
      </c>
      <c r="I31" s="48"/>
      <c r="J31" s="28">
        <f>Dateneingabe_Berechnung!U44</f>
        <v>49.12827593531771</v>
      </c>
      <c r="K31" s="58">
        <f t="shared" si="0"/>
        <v>-40.87172406468229</v>
      </c>
      <c r="L31" s="8"/>
    </row>
    <row r="32" spans="1:12" ht="28.5" customHeight="1" hidden="1">
      <c r="A32" s="37"/>
      <c r="B32" s="45" t="str">
        <f>Dateneingabe_Berechnung!C45</f>
        <v>Sojakuchen (9 % Fett, nicht getoastet)</v>
      </c>
      <c r="C32" s="33"/>
      <c r="D32" s="26"/>
      <c r="E32" s="27"/>
      <c r="F32" s="27"/>
      <c r="G32" s="27"/>
      <c r="H32" s="28">
        <f>Dateneingabe_Berechnung!L45</f>
        <v>38</v>
      </c>
      <c r="I32" s="48"/>
      <c r="J32" s="28">
        <f>Dateneingabe_Berechnung!U45</f>
        <v>35.383447067257904</v>
      </c>
      <c r="K32" s="58">
        <f t="shared" si="0"/>
        <v>-2.6165529327420955</v>
      </c>
      <c r="L32" s="8"/>
    </row>
    <row r="33" spans="1:12" ht="28.5" customHeight="1" hidden="1">
      <c r="A33" s="37"/>
      <c r="B33" s="45" t="str">
        <f>Dateneingabe_Berechnung!C46</f>
        <v>Lupinen</v>
      </c>
      <c r="C33" s="33"/>
      <c r="D33" s="26"/>
      <c r="E33" s="27"/>
      <c r="F33" s="27"/>
      <c r="G33" s="27"/>
      <c r="H33" s="28">
        <f>Dateneingabe_Berechnung!L46</f>
        <v>28</v>
      </c>
      <c r="I33" s="48"/>
      <c r="J33" s="28">
        <f>Dateneingabe_Berechnung!U46</f>
        <v>30.049786251028912</v>
      </c>
      <c r="K33" s="58">
        <f t="shared" si="0"/>
        <v>2.0497862510289124</v>
      </c>
      <c r="L33" s="8"/>
    </row>
    <row r="34" spans="1:12" ht="28.5" customHeight="1" hidden="1">
      <c r="A34" s="37"/>
      <c r="B34" s="45">
        <f>Dateneingabe_Berechnung!C47</f>
        <v>0</v>
      </c>
      <c r="C34" s="33"/>
      <c r="D34" s="26"/>
      <c r="E34" s="27"/>
      <c r="F34" s="27"/>
      <c r="G34" s="27"/>
      <c r="H34" s="28">
        <f>Dateneingabe_Berechnung!L47</f>
        <v>0</v>
      </c>
      <c r="I34" s="48"/>
      <c r="J34" s="28">
        <f>Dateneingabe_Berechnung!U47</f>
        <v>0</v>
      </c>
      <c r="K34" s="58">
        <f t="shared" si="0"/>
        <v>0</v>
      </c>
      <c r="L34" s="8"/>
    </row>
    <row r="35" spans="1:12" s="4" customFormat="1" ht="28.5" customHeight="1" hidden="1">
      <c r="A35" s="37"/>
      <c r="B35" s="21"/>
      <c r="C35" s="29"/>
      <c r="D35" s="29"/>
      <c r="E35" s="30"/>
      <c r="F35" s="30"/>
      <c r="G35" s="30"/>
      <c r="H35" s="31"/>
      <c r="I35" s="49"/>
      <c r="J35" s="46"/>
      <c r="K35" s="58"/>
      <c r="L35" s="8"/>
    </row>
    <row r="36" spans="1:12" ht="28.5" customHeight="1">
      <c r="A36" s="37"/>
      <c r="B36" s="42" t="s">
        <v>22</v>
      </c>
      <c r="C36" s="392" t="e">
        <f>Dateneingabe_Berechnung!E50:I50</f>
        <v>#VALUE!</v>
      </c>
      <c r="D36" s="392"/>
      <c r="E36" s="392"/>
      <c r="F36" s="392"/>
      <c r="G36" s="392"/>
      <c r="H36" s="31" t="s">
        <v>35</v>
      </c>
      <c r="I36" s="49"/>
      <c r="J36" s="31"/>
      <c r="K36" s="58"/>
      <c r="L36" s="8"/>
    </row>
    <row r="37" spans="1:12" ht="28.5" customHeight="1">
      <c r="A37" s="37"/>
      <c r="B37" s="43" t="str">
        <f>Dateneingabe_Berechnung!C51</f>
        <v>Gerste</v>
      </c>
      <c r="C37" s="33"/>
      <c r="D37" s="26"/>
      <c r="E37" s="27"/>
      <c r="F37" s="27"/>
      <c r="G37" s="27"/>
      <c r="H37" s="28">
        <f>Dateneingabe_Berechnung!L51</f>
        <v>13.5</v>
      </c>
      <c r="I37" s="48">
        <v>10.84</v>
      </c>
      <c r="J37" s="28">
        <f>Dateneingabe_Berechnung!U51</f>
        <v>13.5</v>
      </c>
      <c r="K37" s="58">
        <f>J37-H37</f>
        <v>0</v>
      </c>
      <c r="L37" s="8"/>
    </row>
    <row r="38" spans="1:12" ht="28.5" customHeight="1">
      <c r="A38" s="37"/>
      <c r="B38" s="43" t="str">
        <f>Dateneingabe_Berechnung!C52</f>
        <v>Weizen</v>
      </c>
      <c r="C38" s="33"/>
      <c r="D38" s="26"/>
      <c r="E38" s="27"/>
      <c r="F38" s="27"/>
      <c r="G38" s="27"/>
      <c r="H38" s="28">
        <f>Dateneingabe_Berechnung!L52</f>
        <v>13.5</v>
      </c>
      <c r="I38" s="48">
        <v>11.84</v>
      </c>
      <c r="J38" s="28">
        <f>Dateneingabe_Berechnung!U52</f>
        <v>14.54414911977908</v>
      </c>
      <c r="K38" s="58">
        <f aca="true" t="shared" si="2" ref="K38:K54">J38-H38</f>
        <v>1.04414911977908</v>
      </c>
      <c r="L38" s="8"/>
    </row>
    <row r="39" spans="1:12" ht="28.5" customHeight="1">
      <c r="A39" s="37"/>
      <c r="B39" s="43" t="str">
        <f>Dateneingabe_Berechnung!C53</f>
        <v>Silomais (dt TM)</v>
      </c>
      <c r="C39" s="33">
        <v>11</v>
      </c>
      <c r="D39" s="26">
        <v>6.6</v>
      </c>
      <c r="E39" s="27">
        <v>80</v>
      </c>
      <c r="F39" s="27">
        <v>20</v>
      </c>
      <c r="G39" s="27">
        <v>135</v>
      </c>
      <c r="H39" s="28">
        <f>Dateneingabe_Berechnung!L53</f>
        <v>12</v>
      </c>
      <c r="I39" s="48">
        <v>12.84</v>
      </c>
      <c r="J39" s="28">
        <f>Dateneingabe_Berechnung!U53</f>
        <v>11.454024056716495</v>
      </c>
      <c r="K39" s="58">
        <f t="shared" si="2"/>
        <v>-0.545975943283505</v>
      </c>
      <c r="L39" s="8"/>
    </row>
    <row r="40" spans="1:12" ht="28.5" customHeight="1">
      <c r="A40" s="37"/>
      <c r="B40" s="43" t="str">
        <f>Dateneingabe_Berechnung!C54</f>
        <v>Rübenkleinteile (20 % TS)</v>
      </c>
      <c r="C40" s="33">
        <v>10.77</v>
      </c>
      <c r="D40" s="26">
        <v>6.65</v>
      </c>
      <c r="E40" s="27">
        <v>110</v>
      </c>
      <c r="F40" s="27">
        <v>20</v>
      </c>
      <c r="G40" s="27">
        <v>145</v>
      </c>
      <c r="H40" s="28">
        <f>Dateneingabe_Berechnung!L54</f>
        <v>3</v>
      </c>
      <c r="I40" s="48">
        <v>14.45</v>
      </c>
      <c r="J40" s="28">
        <f>Dateneingabe_Berechnung!U54</f>
        <v>2.6957940575130777</v>
      </c>
      <c r="K40" s="58">
        <f t="shared" si="2"/>
        <v>-0.30420594248692234</v>
      </c>
      <c r="L40" s="8"/>
    </row>
    <row r="41" spans="1:12" ht="28.5" customHeight="1" hidden="1">
      <c r="A41" s="37"/>
      <c r="B41" s="43" t="str">
        <f>Dateneingabe_Berechnung!C55</f>
        <v>Kartoffelpresspülpe  (i.d.TS)</v>
      </c>
      <c r="C41" s="33">
        <v>11.5</v>
      </c>
      <c r="D41" s="26">
        <v>7.1</v>
      </c>
      <c r="E41" s="27">
        <v>72</v>
      </c>
      <c r="F41" s="27">
        <v>20</v>
      </c>
      <c r="G41" s="27">
        <v>143</v>
      </c>
      <c r="H41" s="28">
        <f>Dateneingabe_Berechnung!L55</f>
        <v>20</v>
      </c>
      <c r="I41" s="48">
        <v>12.198</v>
      </c>
      <c r="J41" s="28">
        <f>Dateneingabe_Berechnung!U55</f>
        <v>11.222458245930806</v>
      </c>
      <c r="K41" s="58">
        <f t="shared" si="2"/>
        <v>-8.777541754069194</v>
      </c>
      <c r="L41" s="8"/>
    </row>
    <row r="42" spans="1:12" ht="28.5" customHeight="1">
      <c r="A42" s="37"/>
      <c r="B42" s="43" t="str">
        <f>Dateneingabe_Berechnung!C56</f>
        <v>Pressschnitzel (i. d. TS)</v>
      </c>
      <c r="C42" s="33">
        <v>11.7</v>
      </c>
      <c r="D42" s="26">
        <v>7.3</v>
      </c>
      <c r="E42" s="27">
        <v>106</v>
      </c>
      <c r="F42" s="27">
        <v>20</v>
      </c>
      <c r="G42" s="27">
        <v>153</v>
      </c>
      <c r="H42" s="28">
        <f>Dateneingabe_Berechnung!L56</f>
        <v>18</v>
      </c>
      <c r="I42" s="48">
        <v>15.301000000000002</v>
      </c>
      <c r="J42" s="28">
        <f>Dateneingabe_Berechnung!U56</f>
        <v>13.534531743713655</v>
      </c>
      <c r="K42" s="58">
        <f t="shared" si="2"/>
        <v>-4.465468256286345</v>
      </c>
      <c r="L42" s="8"/>
    </row>
    <row r="43" spans="1:12" ht="27.75" customHeight="1" hidden="1">
      <c r="A43" s="37"/>
      <c r="B43" s="43" t="str">
        <f>Dateneingabe_Berechnung!C57</f>
        <v>Rapssamen</v>
      </c>
      <c r="C43" s="33"/>
      <c r="D43" s="26"/>
      <c r="E43" s="27"/>
      <c r="F43" s="27"/>
      <c r="G43" s="27"/>
      <c r="H43" s="28">
        <f>Dateneingabe_Berechnung!L57</f>
        <v>35</v>
      </c>
      <c r="I43" s="48"/>
      <c r="J43" s="28">
        <f>Dateneingabe_Berechnung!U57</f>
        <v>21.724170892966203</v>
      </c>
      <c r="K43" s="58">
        <f t="shared" si="2"/>
        <v>-13.275829107033797</v>
      </c>
      <c r="L43" s="8"/>
    </row>
    <row r="44" spans="1:12" ht="28.5" customHeight="1" hidden="1">
      <c r="A44" s="37"/>
      <c r="B44" s="43" t="str">
        <f>Dateneingabe_Berechnung!C58</f>
        <v>Sorghum</v>
      </c>
      <c r="C44" s="33"/>
      <c r="D44" s="26"/>
      <c r="E44" s="27"/>
      <c r="F44" s="27"/>
      <c r="G44" s="27"/>
      <c r="H44" s="28">
        <f>Dateneingabe_Berechnung!L58</f>
        <v>20</v>
      </c>
      <c r="I44" s="48"/>
      <c r="J44" s="28">
        <f>Dateneingabe_Berechnung!U58</f>
        <v>12.920296858819464</v>
      </c>
      <c r="K44" s="58">
        <f t="shared" si="2"/>
        <v>-7.079703141180536</v>
      </c>
      <c r="L44" s="8"/>
    </row>
    <row r="45" spans="1:12" ht="28.5" customHeight="1">
      <c r="A45" s="37"/>
      <c r="B45" s="43" t="str">
        <f>Dateneingabe_Berechnung!C59</f>
        <v>Triticale</v>
      </c>
      <c r="C45" s="33"/>
      <c r="D45" s="26"/>
      <c r="E45" s="27"/>
      <c r="F45" s="27"/>
      <c r="G45" s="27"/>
      <c r="H45" s="28">
        <f>Dateneingabe_Berechnung!L59</f>
        <v>22</v>
      </c>
      <c r="I45" s="48"/>
      <c r="J45" s="28">
        <f>Dateneingabe_Berechnung!U59</f>
        <v>14.870993866333878</v>
      </c>
      <c r="K45" s="58">
        <f t="shared" si="2"/>
        <v>-7.129006133666122</v>
      </c>
      <c r="L45" s="8"/>
    </row>
    <row r="46" spans="1:12" ht="28.5" customHeight="1">
      <c r="A46" s="37"/>
      <c r="B46" s="43" t="str">
        <f>Dateneingabe_Berechnung!C60</f>
        <v>Körnermais</v>
      </c>
      <c r="C46" s="33"/>
      <c r="D46" s="26"/>
      <c r="E46" s="27"/>
      <c r="F46" s="27"/>
      <c r="G46" s="27"/>
      <c r="H46" s="28">
        <f>Dateneingabe_Berechnung!L60</f>
        <v>15.7</v>
      </c>
      <c r="I46" s="48"/>
      <c r="J46" s="28">
        <f>Dateneingabe_Berechnung!U60</f>
        <v>12.694179655346378</v>
      </c>
      <c r="K46" s="58">
        <f t="shared" si="2"/>
        <v>-3.005820344653621</v>
      </c>
      <c r="L46" s="8"/>
    </row>
    <row r="47" spans="1:12" ht="28.5" customHeight="1">
      <c r="A47" s="37"/>
      <c r="B47" s="43" t="str">
        <f>Dateneingabe_Berechnung!C61</f>
        <v>Melasseschnitzel zuckerreich</v>
      </c>
      <c r="C47" s="33"/>
      <c r="D47" s="26"/>
      <c r="E47" s="27"/>
      <c r="F47" s="27"/>
      <c r="G47" s="27"/>
      <c r="H47" s="28">
        <f>Dateneingabe_Berechnung!L61</f>
        <v>20</v>
      </c>
      <c r="I47" s="48"/>
      <c r="J47" s="28">
        <f>Dateneingabe_Berechnung!U61</f>
        <v>13.472995937441917</v>
      </c>
      <c r="K47" s="58">
        <f t="shared" si="2"/>
        <v>-6.527004062558083</v>
      </c>
      <c r="L47" s="8"/>
    </row>
    <row r="48" spans="1:12" ht="28.5" customHeight="1">
      <c r="A48" s="37"/>
      <c r="B48" s="43" t="str">
        <f>Dateneingabe_Berechnung!C62</f>
        <v>Pressschnitzel i.d. FM (23% TM)</v>
      </c>
      <c r="C48" s="33"/>
      <c r="D48" s="26"/>
      <c r="E48" s="27"/>
      <c r="F48" s="27"/>
      <c r="G48" s="27"/>
      <c r="H48" s="28">
        <f>Dateneingabe_Berechnung!L62</f>
        <v>4.25</v>
      </c>
      <c r="I48" s="48"/>
      <c r="J48" s="28">
        <f>Dateneingabe_Berechnung!U62</f>
        <v>3.1599771647061936</v>
      </c>
      <c r="K48" s="58">
        <f t="shared" si="2"/>
        <v>-1.0900228352938064</v>
      </c>
      <c r="L48" s="8"/>
    </row>
    <row r="49" spans="1:12" ht="28.5" customHeight="1" hidden="1">
      <c r="A49" s="37"/>
      <c r="B49" s="43" t="str">
        <f>Dateneingabe_Berechnung!C63</f>
        <v>Rohglycerin (80%ig)</v>
      </c>
      <c r="C49" s="33"/>
      <c r="D49" s="26"/>
      <c r="E49" s="27"/>
      <c r="F49" s="27"/>
      <c r="G49" s="27"/>
      <c r="H49" s="28">
        <f>Dateneingabe_Berechnung!L63</f>
        <v>60</v>
      </c>
      <c r="I49" s="48"/>
      <c r="J49" s="28">
        <f>Dateneingabe_Berechnung!U63</f>
        <v>7.025118823185787</v>
      </c>
      <c r="K49" s="58">
        <f t="shared" si="2"/>
        <v>-52.974881176814215</v>
      </c>
      <c r="L49" s="8"/>
    </row>
    <row r="50" spans="1:12" ht="28.5" customHeight="1" hidden="1">
      <c r="A50" s="37"/>
      <c r="B50" s="43" t="str">
        <f>Dateneingabe_Berechnung!C64</f>
        <v>Propylenglycol</v>
      </c>
      <c r="C50" s="33"/>
      <c r="D50" s="26"/>
      <c r="E50" s="27"/>
      <c r="F50" s="27"/>
      <c r="G50" s="27"/>
      <c r="H50" s="28">
        <f>Dateneingabe_Berechnung!L64</f>
        <v>125</v>
      </c>
      <c r="I50" s="48"/>
      <c r="J50" s="28">
        <f>Dateneingabe_Berechnung!U64</f>
        <v>12.165449669419296</v>
      </c>
      <c r="K50" s="58">
        <f t="shared" si="2"/>
        <v>-112.8345503305807</v>
      </c>
      <c r="L50" s="8"/>
    </row>
    <row r="51" spans="1:12" ht="28.5" customHeight="1">
      <c r="A51" s="37"/>
      <c r="B51" s="43" t="str">
        <f>Dateneingabe_Berechnung!C65</f>
        <v>CCM (60% TM)</v>
      </c>
      <c r="C51" s="33"/>
      <c r="D51" s="33"/>
      <c r="E51" s="34"/>
      <c r="F51" s="34"/>
      <c r="G51" s="34"/>
      <c r="H51" s="28">
        <f>Dateneingabe_Berechnung!L65</f>
        <v>15</v>
      </c>
      <c r="I51" s="48"/>
      <c r="J51" s="28">
        <f>Dateneingabe_Berechnung!U65</f>
        <v>7.841023870847831</v>
      </c>
      <c r="K51" s="58">
        <f t="shared" si="2"/>
        <v>-7.158976129152169</v>
      </c>
      <c r="L51" s="8"/>
    </row>
    <row r="52" spans="1:12" ht="28.5" customHeight="1">
      <c r="A52" s="37"/>
      <c r="B52" s="43" t="str">
        <f>Dateneingabe_Berechnung!C66</f>
        <v>LKS (50% TM)</v>
      </c>
      <c r="C52" s="33"/>
      <c r="D52" s="33"/>
      <c r="E52" s="34"/>
      <c r="F52" s="34"/>
      <c r="G52" s="34"/>
      <c r="H52" s="28">
        <f>Dateneingabe_Berechnung!L66</f>
        <v>12</v>
      </c>
      <c r="I52" s="48"/>
      <c r="J52" s="28">
        <f>Dateneingabe_Berechnung!U66</f>
        <v>6.265444358885851</v>
      </c>
      <c r="K52" s="58">
        <f t="shared" si="2"/>
        <v>-5.734555641114149</v>
      </c>
      <c r="L52" s="8"/>
    </row>
    <row r="53" spans="1:12" ht="28.5" customHeight="1" hidden="1">
      <c r="A53" s="37"/>
      <c r="B53" s="43">
        <f>Dateneingabe_Berechnung!C67</f>
        <v>0</v>
      </c>
      <c r="C53" s="33"/>
      <c r="D53" s="33"/>
      <c r="E53" s="34"/>
      <c r="F53" s="34"/>
      <c r="G53" s="34"/>
      <c r="H53" s="28">
        <f>Dateneingabe_Berechnung!L67</f>
        <v>0</v>
      </c>
      <c r="I53" s="48"/>
      <c r="J53" s="28">
        <f>Dateneingabe_Berechnung!U67</f>
        <v>0</v>
      </c>
      <c r="K53" s="58">
        <f t="shared" si="2"/>
        <v>0</v>
      </c>
      <c r="L53" s="8"/>
    </row>
    <row r="54" spans="1:12" ht="28.5" customHeight="1" hidden="1">
      <c r="A54" s="37"/>
      <c r="B54" s="43">
        <f>Dateneingabe_Berechnung!C68</f>
        <v>0</v>
      </c>
      <c r="C54" s="33"/>
      <c r="D54" s="33"/>
      <c r="E54" s="34"/>
      <c r="F54" s="34"/>
      <c r="G54" s="34"/>
      <c r="H54" s="28">
        <f>Dateneingabe_Berechnung!L68</f>
        <v>0</v>
      </c>
      <c r="I54" s="48"/>
      <c r="J54" s="28">
        <f>Dateneingabe_Berechnung!U68</f>
        <v>0</v>
      </c>
      <c r="K54" s="58">
        <f t="shared" si="2"/>
        <v>0</v>
      </c>
      <c r="L54" s="8"/>
    </row>
    <row r="55" spans="1:12" ht="11.25" customHeight="1">
      <c r="A55" s="37"/>
      <c r="B55" s="39"/>
      <c r="C55" s="10"/>
      <c r="D55" s="10"/>
      <c r="E55" s="11"/>
      <c r="F55" s="11"/>
      <c r="G55" s="11"/>
      <c r="H55" s="12"/>
      <c r="I55" s="13"/>
      <c r="J55" s="12"/>
      <c r="K55" s="54"/>
      <c r="L55" s="8"/>
    </row>
    <row r="56" spans="1:12" s="3" customFormat="1" ht="24.75" customHeight="1">
      <c r="A56" s="328" t="s">
        <v>165</v>
      </c>
      <c r="B56" s="14"/>
      <c r="C56" s="14"/>
      <c r="D56" s="14"/>
      <c r="E56" s="14"/>
      <c r="F56" s="14"/>
      <c r="G56" s="14"/>
      <c r="H56" s="14"/>
      <c r="I56" s="14"/>
      <c r="J56" s="14"/>
      <c r="K56" s="55"/>
      <c r="L56" s="15"/>
    </row>
    <row r="57" spans="1:12" s="3" customFormat="1" ht="24.75" customHeight="1">
      <c r="A57" s="328" t="s">
        <v>138</v>
      </c>
      <c r="B57" s="14"/>
      <c r="C57" s="16"/>
      <c r="D57" s="14"/>
      <c r="E57" s="14"/>
      <c r="F57" s="14"/>
      <c r="G57" s="14"/>
      <c r="H57" s="14"/>
      <c r="I57" s="14"/>
      <c r="J57" s="14"/>
      <c r="K57" s="55"/>
      <c r="L57" s="15"/>
    </row>
    <row r="58" spans="1:12" s="3" customFormat="1" ht="21.75" customHeight="1">
      <c r="A58" s="38" t="s">
        <v>25</v>
      </c>
      <c r="B58" s="14"/>
      <c r="C58" s="14"/>
      <c r="D58" s="14"/>
      <c r="E58" s="14"/>
      <c r="F58" s="14"/>
      <c r="G58" s="14"/>
      <c r="H58" s="14"/>
      <c r="I58" s="14"/>
      <c r="J58" s="14"/>
      <c r="K58" s="55"/>
      <c r="L58" s="15"/>
    </row>
    <row r="59" spans="1:12" s="3" customFormat="1" ht="24.75" customHeight="1">
      <c r="A59" s="329" t="s">
        <v>126</v>
      </c>
      <c r="B59" s="17"/>
      <c r="C59" s="17"/>
      <c r="D59" s="17"/>
      <c r="E59" s="17"/>
      <c r="F59" s="17"/>
      <c r="G59" s="17"/>
      <c r="H59" s="17"/>
      <c r="I59" s="17"/>
      <c r="J59" s="17"/>
      <c r="K59" s="56"/>
      <c r="L59" s="18"/>
    </row>
  </sheetData>
  <sheetProtection sheet="1" objects="1" scenarios="1"/>
  <mergeCells count="3">
    <mergeCell ref="C36:G36"/>
    <mergeCell ref="H7:J7"/>
    <mergeCell ref="H8:J8"/>
  </mergeCells>
  <printOptions horizontalCentered="1" verticalCentered="1"/>
  <pageMargins left="0.4" right="0.46" top="0.54" bottom="0.71" header="0.5118110236220472" footer="0.5118110236220472"/>
  <pageSetup fitToHeight="1" fitToWidth="1" horizontalDpi="600" verticalDpi="600" orientation="landscape" paperSize="9" scale="48" r:id="rId2"/>
  <headerFooter alignWithMargins="0">
    <oddFooter>&amp;L&amp;14LEL Schwäbisch Gmünd, Abtlg. 2 Ov.&amp;C&amp;14&amp;A&amp;R&amp;14&amp;D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50" zoomScaleNormal="50" zoomScaleSheetLayoutView="50" zoomScalePageLayoutView="0" workbookViewId="0" topLeftCell="A1">
      <selection activeCell="A29" sqref="A29:IV29"/>
    </sheetView>
  </sheetViews>
  <sheetFormatPr defaultColWidth="17.8515625" defaultRowHeight="12.75"/>
  <cols>
    <col min="1" max="1" width="8.28125" style="1" customWidth="1"/>
    <col min="2" max="2" width="75.8515625" style="1" customWidth="1"/>
    <col min="3" max="7" width="14.140625" style="1" hidden="1" customWidth="1"/>
    <col min="8" max="8" width="32.7109375" style="1" customWidth="1"/>
    <col min="9" max="9" width="1.7109375" style="1" hidden="1" customWidth="1"/>
    <col min="10" max="10" width="31.00390625" style="1" customWidth="1"/>
    <col min="11" max="11" width="49.8515625" style="57" customWidth="1"/>
    <col min="12" max="12" width="19.8515625" style="1" customWidth="1"/>
    <col min="13" max="16384" width="17.8515625" style="1" customWidth="1"/>
  </cols>
  <sheetData>
    <row r="1" spans="1:12" ht="23.25">
      <c r="A1" s="35"/>
      <c r="B1" s="36"/>
      <c r="C1" s="36"/>
      <c r="D1" s="36"/>
      <c r="E1" s="36"/>
      <c r="F1" s="36"/>
      <c r="G1" s="36"/>
      <c r="H1" s="36"/>
      <c r="I1" s="36"/>
      <c r="J1" s="36"/>
      <c r="K1" s="50"/>
      <c r="L1" s="7"/>
    </row>
    <row r="2" spans="1:12" ht="33" customHeight="1">
      <c r="A2" s="37"/>
      <c r="B2" s="41" t="s">
        <v>68</v>
      </c>
      <c r="C2" s="19"/>
      <c r="D2" s="19"/>
      <c r="E2" s="19"/>
      <c r="F2" s="19"/>
      <c r="G2" s="19"/>
      <c r="H2" s="19"/>
      <c r="I2" s="19"/>
      <c r="J2" s="20"/>
      <c r="K2" s="51"/>
      <c r="L2" s="8"/>
    </row>
    <row r="3" spans="1:12" ht="28.5" customHeight="1">
      <c r="A3" s="37"/>
      <c r="B3" s="42" t="s">
        <v>91</v>
      </c>
      <c r="C3" s="22"/>
      <c r="D3" s="22"/>
      <c r="E3" s="22"/>
      <c r="F3" s="22"/>
      <c r="G3" s="22"/>
      <c r="H3" s="46" t="s">
        <v>64</v>
      </c>
      <c r="I3" s="21"/>
      <c r="J3" s="23"/>
      <c r="K3" s="52"/>
      <c r="L3" s="8"/>
    </row>
    <row r="4" spans="1:12" ht="28.5" customHeight="1">
      <c r="A4" s="37"/>
      <c r="B4" s="21" t="str">
        <f>Dateneingabe_Berechnung!C8</f>
        <v>Sojaschrot-Normtyp</v>
      </c>
      <c r="C4" s="22"/>
      <c r="D4" s="22"/>
      <c r="E4" s="22"/>
      <c r="F4" s="22"/>
      <c r="G4" s="22"/>
      <c r="H4" s="331">
        <f>Dateneingabe_Berechnung!L8</f>
        <v>36</v>
      </c>
      <c r="I4" s="21"/>
      <c r="J4" s="59"/>
      <c r="K4" s="52"/>
      <c r="L4" s="8"/>
    </row>
    <row r="5" spans="1:12" ht="28.5" customHeight="1" thickBot="1">
      <c r="A5" s="37"/>
      <c r="B5" s="350" t="str">
        <f>Dateneingabe_Berechnung!C9</f>
        <v>Gerste</v>
      </c>
      <c r="C5" s="351"/>
      <c r="D5" s="351"/>
      <c r="E5" s="351"/>
      <c r="F5" s="351"/>
      <c r="G5" s="351"/>
      <c r="H5" s="352">
        <f>Dateneingabe_Berechnung!L9</f>
        <v>13.5</v>
      </c>
      <c r="I5" s="350"/>
      <c r="J5" s="353"/>
      <c r="K5" s="354"/>
      <c r="L5" s="8"/>
    </row>
    <row r="6" spans="1:12" ht="70.5" customHeight="1" thickTop="1">
      <c r="A6" s="37"/>
      <c r="B6" s="355" t="s">
        <v>24</v>
      </c>
      <c r="C6" s="356" t="str">
        <f>Dateneingabe_Berechnung!E5</f>
        <v>Nährstoffgehalte (i.d.Regel  FM)</v>
      </c>
      <c r="D6" s="357"/>
      <c r="E6" s="357"/>
      <c r="F6" s="357"/>
      <c r="G6" s="357"/>
      <c r="H6" s="358" t="s">
        <v>131</v>
      </c>
      <c r="I6" s="359"/>
      <c r="J6" s="360" t="s">
        <v>132</v>
      </c>
      <c r="K6" s="361" t="s">
        <v>136</v>
      </c>
      <c r="L6" s="8"/>
    </row>
    <row r="7" spans="1:12" ht="34.5" customHeight="1">
      <c r="A7" s="37"/>
      <c r="B7" s="42"/>
      <c r="C7" s="40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393" t="s">
        <v>137</v>
      </c>
      <c r="I7" s="394"/>
      <c r="J7" s="395"/>
      <c r="K7" s="53"/>
      <c r="L7" s="8"/>
    </row>
    <row r="8" spans="1:12" ht="22.5" customHeight="1">
      <c r="A8" s="37"/>
      <c r="B8" s="21"/>
      <c r="C8" s="40" t="s">
        <v>5</v>
      </c>
      <c r="D8" s="24" t="s">
        <v>6</v>
      </c>
      <c r="E8" s="24" t="s">
        <v>7</v>
      </c>
      <c r="F8" s="24" t="s">
        <v>8</v>
      </c>
      <c r="G8" s="24" t="s">
        <v>7</v>
      </c>
      <c r="H8" s="46"/>
      <c r="I8" s="47" t="s">
        <v>18</v>
      </c>
      <c r="J8" s="23"/>
      <c r="K8" s="52"/>
      <c r="L8" s="8"/>
    </row>
    <row r="9" spans="1:12" ht="28.5" customHeight="1">
      <c r="A9" s="37"/>
      <c r="B9" s="43" t="str">
        <f>Dateneingabe_Berechnung!C22</f>
        <v>Ackerbohnen</v>
      </c>
      <c r="C9" s="33">
        <f>Dateneingabe_Berechnung!F32</f>
        <v>6.6</v>
      </c>
      <c r="D9" s="26">
        <f>Dateneingabe_Berechnung!E32</f>
        <v>10.9</v>
      </c>
      <c r="E9" s="27">
        <f>Dateneingabe_Berechnung!G32</f>
        <v>328</v>
      </c>
      <c r="F9" s="27">
        <f>Dateneingabe_Berechnung!H32</f>
        <v>35</v>
      </c>
      <c r="G9" s="27">
        <f>Dateneingabe_Berechnung!I32</f>
        <v>211</v>
      </c>
      <c r="H9" s="28">
        <f>Dateneingabe_Berechnung!L22</f>
        <v>15</v>
      </c>
      <c r="I9" s="48">
        <f>H9*1.07</f>
        <v>16.05</v>
      </c>
      <c r="J9" s="28">
        <f>Dateneingabe_Berechnung!W22</f>
        <v>23.507924616100514</v>
      </c>
      <c r="K9" s="58">
        <f aca="true" t="shared" si="0" ref="K9:K34">J9-H9</f>
        <v>8.507924616100514</v>
      </c>
      <c r="L9" s="8"/>
    </row>
    <row r="10" spans="1:12" ht="28.5" customHeight="1" hidden="1">
      <c r="A10" s="37"/>
      <c r="B10" s="43" t="str">
        <f>Dateneingabe_Berechnung!C23</f>
        <v>Baumwollsaatextr.schrot, teilgeschält</v>
      </c>
      <c r="C10" s="33">
        <f>Dateneingabe_Berechnung!F23</f>
        <v>6.3</v>
      </c>
      <c r="D10" s="26">
        <v>9.6</v>
      </c>
      <c r="E10" s="27">
        <v>360</v>
      </c>
      <c r="F10" s="27">
        <v>35</v>
      </c>
      <c r="G10" s="27">
        <v>211</v>
      </c>
      <c r="H10" s="28">
        <f>Dateneingabe_Berechnung!L23</f>
        <v>18</v>
      </c>
      <c r="I10" s="48"/>
      <c r="J10" s="28">
        <f>Dateneingabe_Berechnung!W23</f>
        <v>28.61107957189391</v>
      </c>
      <c r="K10" s="58">
        <f t="shared" si="0"/>
        <v>10.61107957189391</v>
      </c>
      <c r="L10" s="8"/>
    </row>
    <row r="11" spans="1:12" ht="28.5" customHeight="1">
      <c r="A11" s="37"/>
      <c r="B11" s="43" t="str">
        <f>Dateneingabe_Berechnung!C24</f>
        <v>Bierhefe</v>
      </c>
      <c r="C11" s="33">
        <f>Dateneingabe_Berechnung!F24</f>
        <v>6.7</v>
      </c>
      <c r="D11" s="26">
        <v>10.9</v>
      </c>
      <c r="E11" s="27">
        <v>458</v>
      </c>
      <c r="F11" s="27">
        <v>40</v>
      </c>
      <c r="G11" s="27">
        <v>285</v>
      </c>
      <c r="H11" s="28">
        <f>Dateneingabe_Berechnung!L24</f>
        <v>80</v>
      </c>
      <c r="I11" s="48">
        <f aca="true" t="shared" si="1" ref="I11:I23">H11*1.07</f>
        <v>85.60000000000001</v>
      </c>
      <c r="J11" s="28">
        <f>Dateneingabe_Berechnung!W24</f>
        <v>34.42238250349</v>
      </c>
      <c r="K11" s="58">
        <f t="shared" si="0"/>
        <v>-45.57761749651</v>
      </c>
      <c r="L11" s="8"/>
    </row>
    <row r="12" spans="1:12" ht="28.5" customHeight="1" hidden="1">
      <c r="A12" s="37"/>
      <c r="B12" s="43" t="str">
        <f>Dateneingabe_Berechnung!C25</f>
        <v>Biertrebersilage frisch (22% TS)</v>
      </c>
      <c r="C12" s="33">
        <f>Dateneingabe_Berechnung!F25</f>
        <v>1.44</v>
      </c>
      <c r="D12" s="26">
        <f>Dateneingabe_Berechnung!G25</f>
        <v>60.4</v>
      </c>
      <c r="E12" s="26">
        <f>Dateneingabe_Berechnung!H25</f>
        <v>40</v>
      </c>
      <c r="F12" s="26">
        <f>Dateneingabe_Berechnung!I25</f>
        <v>46.2</v>
      </c>
      <c r="G12" s="26">
        <f>Dateneingabe_Berechnung!L25</f>
        <v>4.5</v>
      </c>
      <c r="H12" s="28">
        <f>Dateneingabe_Berechnung!L25</f>
        <v>4.5</v>
      </c>
      <c r="I12" s="48">
        <f t="shared" si="1"/>
        <v>4.815</v>
      </c>
      <c r="J12" s="28">
        <f>Dateneingabe_Berechnung!W25</f>
        <v>5.159860400186132</v>
      </c>
      <c r="K12" s="58">
        <f t="shared" si="0"/>
        <v>0.6598604001861323</v>
      </c>
      <c r="L12" s="8"/>
    </row>
    <row r="13" spans="1:12" ht="28.5" customHeight="1" hidden="1">
      <c r="A13" s="37"/>
      <c r="B13" s="43" t="str">
        <f>Dateneingabe_Berechnung!C26</f>
        <v>Biertrebersilage (i. d. TS)</v>
      </c>
      <c r="C13" s="33">
        <f>Dateneingabe_Berechnung!F26</f>
        <v>6.7</v>
      </c>
      <c r="D13" s="26">
        <f>Dateneingabe_Berechnung!G26</f>
        <v>249</v>
      </c>
      <c r="E13" s="26">
        <f>Dateneingabe_Berechnung!H26</f>
        <v>40</v>
      </c>
      <c r="F13" s="26">
        <f>Dateneingabe_Berechnung!I26</f>
        <v>185</v>
      </c>
      <c r="G13" s="26">
        <f>Dateneingabe_Berechnung!L26</f>
        <v>18</v>
      </c>
      <c r="H13" s="28">
        <f>Dateneingabe_Berechnung!L26</f>
        <v>18</v>
      </c>
      <c r="I13" s="48">
        <f t="shared" si="1"/>
        <v>19.26</v>
      </c>
      <c r="J13" s="28">
        <f>Dateneingabe_Berechnung!W26</f>
        <v>20.914257794322943</v>
      </c>
      <c r="K13" s="58">
        <f t="shared" si="0"/>
        <v>2.9142577943229426</v>
      </c>
      <c r="L13" s="8"/>
    </row>
    <row r="14" spans="1:12" ht="28.5" customHeight="1">
      <c r="A14" s="37"/>
      <c r="B14" s="43" t="str">
        <f>Dateneingabe_Berechnung!C27</f>
        <v>Erbsen</v>
      </c>
      <c r="C14" s="33">
        <f>Dateneingabe_Berechnung!F27</f>
        <v>7.5</v>
      </c>
      <c r="D14" s="26">
        <v>11.8</v>
      </c>
      <c r="E14" s="27">
        <v>221</v>
      </c>
      <c r="F14" s="27">
        <v>15</v>
      </c>
      <c r="G14" s="27">
        <v>165</v>
      </c>
      <c r="H14" s="28">
        <f>Dateneingabe_Berechnung!L27</f>
        <v>18</v>
      </c>
      <c r="I14" s="48">
        <f t="shared" si="1"/>
        <v>19.26</v>
      </c>
      <c r="J14" s="28">
        <f>Dateneingabe_Berechnung!W27</f>
        <v>21.376214518380642</v>
      </c>
      <c r="K14" s="58">
        <f t="shared" si="0"/>
        <v>3.3762145183806425</v>
      </c>
      <c r="L14" s="8"/>
    </row>
    <row r="15" spans="1:12" ht="28.5" customHeight="1" hidden="1">
      <c r="A15" s="37"/>
      <c r="B15" s="43" t="str">
        <f>Dateneingabe_Berechnung!C28</f>
        <v>Grassilage (i.d.TS)</v>
      </c>
      <c r="C15" s="33">
        <f>Dateneingabe_Berechnung!F28</f>
        <v>6.2</v>
      </c>
      <c r="D15" s="26">
        <v>10.3</v>
      </c>
      <c r="E15" s="27">
        <v>165</v>
      </c>
      <c r="F15" s="27">
        <v>15</v>
      </c>
      <c r="G15" s="27">
        <v>139</v>
      </c>
      <c r="H15" s="28">
        <f>Dateneingabe_Berechnung!L28</f>
        <v>12</v>
      </c>
      <c r="I15" s="48">
        <f t="shared" si="1"/>
        <v>12.84</v>
      </c>
      <c r="J15" s="28">
        <f>Dateneingabe_Berechnung!W28</f>
        <v>14.467845509539321</v>
      </c>
      <c r="K15" s="58">
        <f t="shared" si="0"/>
        <v>2.4678455095393215</v>
      </c>
      <c r="L15" s="8"/>
    </row>
    <row r="16" spans="1:12" ht="28.5" customHeight="1">
      <c r="A16" s="37"/>
      <c r="B16" s="43" t="str">
        <f>Dateneingabe_Berechnung!C29</f>
        <v>Grascobs</v>
      </c>
      <c r="C16" s="33">
        <f>Dateneingabe_Berechnung!F29</f>
        <v>5.6</v>
      </c>
      <c r="D16" s="26">
        <v>9.4</v>
      </c>
      <c r="E16" s="27">
        <v>173</v>
      </c>
      <c r="F16" s="27">
        <v>40</v>
      </c>
      <c r="G16" s="27">
        <v>155</v>
      </c>
      <c r="H16" s="28">
        <f>Dateneingabe_Berechnung!L29</f>
        <v>24</v>
      </c>
      <c r="I16" s="48">
        <f t="shared" si="1"/>
        <v>25.68</v>
      </c>
      <c r="J16" s="28">
        <f>Dateneingabe_Berechnung!W29</f>
        <v>15.242415076779897</v>
      </c>
      <c r="K16" s="58">
        <f t="shared" si="0"/>
        <v>-8.757584923220103</v>
      </c>
      <c r="L16" s="8"/>
    </row>
    <row r="17" spans="1:12" ht="28.5" customHeight="1">
      <c r="A17" s="37"/>
      <c r="B17" s="43" t="str">
        <f>Dateneingabe_Berechnung!C30</f>
        <v>Weizenkleie</v>
      </c>
      <c r="C17" s="33">
        <f>Dateneingabe_Berechnung!F30</f>
        <v>5.2</v>
      </c>
      <c r="D17" s="26">
        <v>8.7</v>
      </c>
      <c r="E17" s="27">
        <v>140</v>
      </c>
      <c r="F17" s="27">
        <v>25</v>
      </c>
      <c r="G17" s="27">
        <v>123</v>
      </c>
      <c r="H17" s="28">
        <f>Dateneingabe_Berechnung!L30</f>
        <v>15</v>
      </c>
      <c r="I17" s="48">
        <f t="shared" si="1"/>
        <v>16.05</v>
      </c>
      <c r="J17" s="28">
        <f>Dateneingabe_Berechnung!W30</f>
        <v>13.344771986970686</v>
      </c>
      <c r="K17" s="58">
        <f t="shared" si="0"/>
        <v>-1.6552280130293138</v>
      </c>
      <c r="L17" s="8"/>
    </row>
    <row r="18" spans="1:12" ht="28.5" customHeight="1" hidden="1">
      <c r="A18" s="37"/>
      <c r="B18" s="43" t="str">
        <f>Dateneingabe_Berechnung!C31</f>
        <v>Leinextraktionsschrot</v>
      </c>
      <c r="C18" s="33">
        <f>Dateneingabe_Berechnung!F31</f>
        <v>6.45</v>
      </c>
      <c r="D18" s="26">
        <v>10.6</v>
      </c>
      <c r="E18" s="27">
        <v>338</v>
      </c>
      <c r="F18" s="27">
        <v>30</v>
      </c>
      <c r="G18" s="27">
        <v>204</v>
      </c>
      <c r="H18" s="28">
        <f>Dateneingabe_Berechnung!L31</f>
        <v>42</v>
      </c>
      <c r="I18" s="48">
        <f t="shared" si="1"/>
        <v>44.940000000000005</v>
      </c>
      <c r="J18" s="28">
        <f>Dateneingabe_Berechnung!W31</f>
        <v>27.38309678920428</v>
      </c>
      <c r="K18" s="58">
        <f t="shared" si="0"/>
        <v>-14.61690321079572</v>
      </c>
      <c r="L18" s="8"/>
    </row>
    <row r="19" spans="1:12" ht="28.5" customHeight="1" hidden="1">
      <c r="A19" s="37"/>
      <c r="B19" s="43" t="str">
        <f>Dateneingabe_Berechnung!C32</f>
        <v>Leinkuchen</v>
      </c>
      <c r="C19" s="33">
        <f>Dateneingabe_Berechnung!F32</f>
        <v>6.6</v>
      </c>
      <c r="D19" s="26">
        <v>10.9</v>
      </c>
      <c r="E19" s="27">
        <v>328</v>
      </c>
      <c r="F19" s="27">
        <v>35</v>
      </c>
      <c r="G19" s="27">
        <v>211</v>
      </c>
      <c r="H19" s="28">
        <f>Dateneingabe_Berechnung!L32</f>
        <v>45</v>
      </c>
      <c r="I19" s="48">
        <f t="shared" si="1"/>
        <v>48.150000000000006</v>
      </c>
      <c r="J19" s="28">
        <f>Dateneingabe_Berechnung!W32</f>
        <v>26.937871102838532</v>
      </c>
      <c r="K19" s="58">
        <f t="shared" si="0"/>
        <v>-18.062128897161468</v>
      </c>
      <c r="L19" s="8"/>
    </row>
    <row r="20" spans="1:12" ht="28.5" customHeight="1">
      <c r="A20" s="37"/>
      <c r="B20" s="43" t="str">
        <f>Dateneingabe_Berechnung!C33</f>
        <v>Maiskleberfutter (23-30%)</v>
      </c>
      <c r="C20" s="33">
        <f>Dateneingabe_Berechnung!F33</f>
        <v>6.78</v>
      </c>
      <c r="D20" s="26">
        <v>10.9</v>
      </c>
      <c r="E20" s="27">
        <v>227</v>
      </c>
      <c r="F20" s="27">
        <v>25</v>
      </c>
      <c r="G20" s="27">
        <v>167</v>
      </c>
      <c r="H20" s="28">
        <f>Dateneingabe_Berechnung!L33</f>
        <v>24</v>
      </c>
      <c r="I20" s="48">
        <f t="shared" si="1"/>
        <v>25.68</v>
      </c>
      <c r="J20" s="28">
        <f>Dateneingabe_Berechnung!W33</f>
        <v>20.28808980921359</v>
      </c>
      <c r="K20" s="58">
        <f t="shared" si="0"/>
        <v>-3.7119101907864085</v>
      </c>
      <c r="L20" s="8"/>
    </row>
    <row r="21" spans="1:12" ht="28.5" customHeight="1">
      <c r="A21" s="37"/>
      <c r="B21" s="43" t="str">
        <f>Dateneingabe_Berechnung!C34</f>
        <v>Rapsextraktionsschrot</v>
      </c>
      <c r="C21" s="33">
        <f>Dateneingabe_Berechnung!F34</f>
        <v>6.4</v>
      </c>
      <c r="D21" s="26">
        <v>10.6</v>
      </c>
      <c r="E21" s="27">
        <v>356</v>
      </c>
      <c r="F21" s="27">
        <v>25</v>
      </c>
      <c r="G21" s="27">
        <v>193</v>
      </c>
      <c r="H21" s="28">
        <f>Dateneingabe_Berechnung!L34</f>
        <v>24.5</v>
      </c>
      <c r="I21" s="48">
        <f>H21*1.07</f>
        <v>26.215</v>
      </c>
      <c r="J21" s="28">
        <f>Dateneingabe_Berechnung!W34</f>
        <v>28.17749651000465</v>
      </c>
      <c r="K21" s="58">
        <f>J21-H21</f>
        <v>3.6774965100046515</v>
      </c>
      <c r="L21" s="8"/>
    </row>
    <row r="22" spans="1:12" s="2" customFormat="1" ht="28.5" customHeight="1">
      <c r="A22" s="38"/>
      <c r="B22" s="43" t="str">
        <f>Dateneingabe_Berechnung!C35</f>
        <v>Rapskuchen/-expeller</v>
      </c>
      <c r="C22" s="33">
        <f>Dateneingabe_Berechnung!F35</f>
        <v>7.7</v>
      </c>
      <c r="D22" s="26">
        <v>12.3</v>
      </c>
      <c r="E22" s="27">
        <v>315</v>
      </c>
      <c r="F22" s="27">
        <v>30</v>
      </c>
      <c r="G22" s="27">
        <v>176</v>
      </c>
      <c r="H22" s="28">
        <f>Dateneingabe_Berechnung!L35</f>
        <v>26</v>
      </c>
      <c r="I22" s="28">
        <f t="shared" si="1"/>
        <v>27.82</v>
      </c>
      <c r="J22" s="28">
        <f>Dateneingabe_Berechnung!W35</f>
        <v>26.65134946486738</v>
      </c>
      <c r="K22" s="58">
        <f t="shared" si="0"/>
        <v>0.6513494648673799</v>
      </c>
      <c r="L22" s="9"/>
    </row>
    <row r="23" spans="1:12" ht="28.5" customHeight="1">
      <c r="A23" s="37"/>
      <c r="B23" s="43" t="str">
        <f>Dateneingabe_Berechnung!C36</f>
        <v>So.blumen-extr.schrot </v>
      </c>
      <c r="C23" s="33">
        <f>Dateneingabe_Berechnung!F36</f>
        <v>5.29</v>
      </c>
      <c r="D23" s="26">
        <v>9</v>
      </c>
      <c r="E23" s="27">
        <v>326</v>
      </c>
      <c r="F23" s="27">
        <v>25</v>
      </c>
      <c r="G23" s="27">
        <v>170</v>
      </c>
      <c r="H23" s="28">
        <f>Dateneingabe_Berechnung!L36</f>
        <v>24</v>
      </c>
      <c r="I23" s="48">
        <f t="shared" si="1"/>
        <v>25.68</v>
      </c>
      <c r="J23" s="28">
        <f>Dateneingabe_Berechnung!W36</f>
        <v>26.701689157747794</v>
      </c>
      <c r="K23" s="58">
        <f t="shared" si="0"/>
        <v>2.7016891577477935</v>
      </c>
      <c r="L23" s="8"/>
    </row>
    <row r="24" spans="1:12" ht="27.75" customHeight="1" hidden="1">
      <c r="A24" s="37"/>
      <c r="B24" s="43" t="str">
        <f>Dateneingabe_Berechnung!C37</f>
        <v>Getreideschlempe (30% XP, 90% TS)</v>
      </c>
      <c r="C24" s="33">
        <f>Dateneingabe_Berechnung!F37</f>
        <v>6.64</v>
      </c>
      <c r="D24" s="26">
        <v>9</v>
      </c>
      <c r="E24" s="27">
        <v>326</v>
      </c>
      <c r="F24" s="27">
        <v>25</v>
      </c>
      <c r="G24" s="27">
        <v>170</v>
      </c>
      <c r="H24" s="28">
        <f>Dateneingabe_Berechnung!L37</f>
        <v>18</v>
      </c>
      <c r="I24" s="48"/>
      <c r="J24" s="28">
        <f>Dateneingabe_Berechnung!W37</f>
        <v>19.597091670544433</v>
      </c>
      <c r="K24" s="58">
        <f t="shared" si="0"/>
        <v>1.5970916705444331</v>
      </c>
      <c r="L24" s="8"/>
    </row>
    <row r="25" spans="1:12" ht="28.5" customHeight="1" hidden="1">
      <c r="A25" s="37"/>
      <c r="B25" s="43" t="str">
        <f>Dateneingabe_Berechnung!C38</f>
        <v>Getreideschlempe (18% XP, 88% TS)</v>
      </c>
      <c r="C25" s="33">
        <f>Dateneingabe_Berechnung!F38</f>
        <v>6.5</v>
      </c>
      <c r="D25" s="26">
        <v>9</v>
      </c>
      <c r="E25" s="27">
        <v>326</v>
      </c>
      <c r="F25" s="27">
        <v>25</v>
      </c>
      <c r="G25" s="27">
        <v>170</v>
      </c>
      <c r="H25" s="28">
        <f>Dateneingabe_Berechnung!L38</f>
        <v>12</v>
      </c>
      <c r="I25" s="48"/>
      <c r="J25" s="28">
        <f>Dateneingabe_Berechnung!W38</f>
        <v>11.86312238250349</v>
      </c>
      <c r="K25" s="58">
        <f t="shared" si="0"/>
        <v>-0.13687761749650917</v>
      </c>
      <c r="L25" s="8"/>
    </row>
    <row r="26" spans="1:12" ht="28.5" customHeight="1">
      <c r="A26" s="37"/>
      <c r="B26" s="43" t="str">
        <f>Dateneingabe_Berechnung!C39</f>
        <v>Sojabohnen (Samen)</v>
      </c>
      <c r="C26" s="33">
        <f>Dateneingabe_Berechnung!F39</f>
        <v>8.71</v>
      </c>
      <c r="D26" s="26">
        <v>13.97</v>
      </c>
      <c r="E26" s="27">
        <v>350</v>
      </c>
      <c r="F26" s="27">
        <v>20</v>
      </c>
      <c r="G26" s="27">
        <v>166</v>
      </c>
      <c r="H26" s="28">
        <f>Dateneingabe_Berechnung!L39</f>
        <v>40</v>
      </c>
      <c r="I26" s="48">
        <f>H26*1.07</f>
        <v>42.800000000000004</v>
      </c>
      <c r="J26" s="28">
        <f>Dateneingabe_Berechnung!W39</f>
        <v>30.636896230805032</v>
      </c>
      <c r="K26" s="58">
        <f t="shared" si="0"/>
        <v>-9.363103769194968</v>
      </c>
      <c r="L26" s="8"/>
    </row>
    <row r="27" spans="1:12" ht="28.5" customHeight="1">
      <c r="A27" s="37"/>
      <c r="B27" s="43" t="str">
        <f>Dateneingabe_Berechnung!C40</f>
        <v>Sojabohnen (Samen) getoastet</v>
      </c>
      <c r="C27" s="33">
        <f>Dateneingabe_Berechnung!F40</f>
        <v>8.71</v>
      </c>
      <c r="D27" s="26">
        <v>13.97</v>
      </c>
      <c r="E27" s="27">
        <v>350</v>
      </c>
      <c r="F27" s="27">
        <v>20</v>
      </c>
      <c r="G27" s="27">
        <v>166</v>
      </c>
      <c r="H27" s="28">
        <f>Dateneingabe_Berechnung!L40</f>
        <v>46</v>
      </c>
      <c r="I27" s="48">
        <f>H27*1.07</f>
        <v>49.220000000000006</v>
      </c>
      <c r="J27" s="28">
        <f>Dateneingabe_Berechnung!W40</f>
        <v>30.646905537459286</v>
      </c>
      <c r="K27" s="58">
        <f t="shared" si="0"/>
        <v>-15.353094462540714</v>
      </c>
      <c r="L27" s="8"/>
    </row>
    <row r="28" spans="1:12" ht="28.5" customHeight="1" hidden="1">
      <c r="A28" s="37"/>
      <c r="B28" s="43" t="str">
        <f>Dateneingabe_Berechnung!C41</f>
        <v>18:3 Milchleistungsfutter</v>
      </c>
      <c r="C28" s="33">
        <f>Dateneingabe_Berechnung!F47</f>
        <v>0</v>
      </c>
      <c r="D28" s="26">
        <v>13.97</v>
      </c>
      <c r="E28" s="27">
        <v>350</v>
      </c>
      <c r="F28" s="27">
        <v>20</v>
      </c>
      <c r="G28" s="27">
        <v>166</v>
      </c>
      <c r="H28" s="28">
        <f>Dateneingabe_Berechnung!L41</f>
        <v>20.5</v>
      </c>
      <c r="I28" s="48">
        <f>H28*1.07</f>
        <v>21.935000000000002</v>
      </c>
      <c r="J28" s="28">
        <f>Dateneingabe_Berechnung!W41</f>
        <v>11.797580269892972</v>
      </c>
      <c r="K28" s="58">
        <f t="shared" si="0"/>
        <v>-8.702419730107028</v>
      </c>
      <c r="L28" s="8"/>
    </row>
    <row r="29" spans="1:12" ht="28.5" customHeight="1" hidden="1">
      <c r="A29" s="37"/>
      <c r="B29" s="43" t="str">
        <f>Dateneingabe_Berechnung!C42</f>
        <v>Getreideschlempe 33 %TS</v>
      </c>
      <c r="C29" s="33">
        <f>Dateneingabe_Berechnung!F21</f>
        <v>7.6</v>
      </c>
      <c r="D29" s="26">
        <f>Dateneingabe_Berechnung!E21</f>
        <v>12.1</v>
      </c>
      <c r="E29" s="27">
        <f>Dateneingabe_Berechnung!G21</f>
        <v>450</v>
      </c>
      <c r="F29" s="27">
        <f>Dateneingabe_Berechnung!H21</f>
        <v>30</v>
      </c>
      <c r="G29" s="27">
        <f>Dateneingabe_Berechnung!I21</f>
        <v>253</v>
      </c>
      <c r="H29" s="28">
        <f>Dateneingabe_Berechnung!L42</f>
        <v>5</v>
      </c>
      <c r="I29" s="48">
        <f>H29*1.07</f>
        <v>5.3500000000000005</v>
      </c>
      <c r="J29" s="28">
        <f>Dateneingabe_Berechnung!W42</f>
        <v>0.5964332247557003</v>
      </c>
      <c r="K29" s="58">
        <f t="shared" si="0"/>
        <v>-4.4035667752442995</v>
      </c>
      <c r="L29" s="8"/>
    </row>
    <row r="30" spans="1:12" ht="28.5" customHeight="1">
      <c r="A30" s="37"/>
      <c r="B30" s="43" t="str">
        <f>Dateneingabe_Berechnung!C43</f>
        <v>HP-Sojaschrot</v>
      </c>
      <c r="C30" s="33"/>
      <c r="D30" s="26"/>
      <c r="E30" s="27"/>
      <c r="F30" s="27"/>
      <c r="G30" s="27"/>
      <c r="H30" s="28">
        <f>Dateneingabe_Berechnung!L43</f>
        <v>39</v>
      </c>
      <c r="I30" s="48"/>
      <c r="J30" s="28">
        <f>Dateneingabe_Berechnung!W43</f>
        <v>38.516775244299666</v>
      </c>
      <c r="K30" s="58">
        <f t="shared" si="0"/>
        <v>-0.4832247557003342</v>
      </c>
      <c r="L30" s="8"/>
    </row>
    <row r="31" spans="1:12" ht="28.5" customHeight="1">
      <c r="A31" s="37"/>
      <c r="B31" s="44" t="str">
        <f>Dateneingabe_Berechnung!C44</f>
        <v>Kartoffeleiweiss</v>
      </c>
      <c r="C31" s="33"/>
      <c r="D31" s="26"/>
      <c r="E31" s="27"/>
      <c r="F31" s="27"/>
      <c r="G31" s="27"/>
      <c r="H31" s="28">
        <f>Dateneingabe_Berechnung!L44</f>
        <v>90</v>
      </c>
      <c r="I31" s="48"/>
      <c r="J31" s="28">
        <f>Dateneingabe_Berechnung!W44</f>
        <v>58.2198231735691</v>
      </c>
      <c r="K31" s="58">
        <f t="shared" si="0"/>
        <v>-31.780176826430903</v>
      </c>
      <c r="L31" s="8"/>
    </row>
    <row r="32" spans="1:12" ht="28.5" customHeight="1" hidden="1">
      <c r="A32" s="37"/>
      <c r="B32" s="45" t="str">
        <f>Dateneingabe_Berechnung!C45</f>
        <v>Sojakuchen (9 % Fett, nicht getoastet)</v>
      </c>
      <c r="C32" s="33"/>
      <c r="D32" s="26"/>
      <c r="E32" s="27"/>
      <c r="F32" s="27"/>
      <c r="G32" s="27"/>
      <c r="H32" s="28">
        <f>Dateneingabe_Berechnung!L45</f>
        <v>38</v>
      </c>
      <c r="I32" s="48"/>
      <c r="J32" s="28">
        <f>Dateneingabe_Berechnung!W45</f>
        <v>35.2472708236389</v>
      </c>
      <c r="K32" s="58">
        <f t="shared" si="0"/>
        <v>-2.7527291763611004</v>
      </c>
      <c r="L32" s="8"/>
    </row>
    <row r="33" spans="1:12" ht="28.5" customHeight="1" hidden="1">
      <c r="A33" s="37"/>
      <c r="B33" s="45" t="str">
        <f>Dateneingabe_Berechnung!C46</f>
        <v>Lupinen</v>
      </c>
      <c r="C33" s="33"/>
      <c r="D33" s="26"/>
      <c r="E33" s="27"/>
      <c r="F33" s="27"/>
      <c r="G33" s="27"/>
      <c r="H33" s="28">
        <f>Dateneingabe_Berechnung!L46</f>
        <v>28</v>
      </c>
      <c r="I33" s="48"/>
      <c r="J33" s="28">
        <f>Dateneingabe_Berechnung!W46</f>
        <v>29.445788738948348</v>
      </c>
      <c r="K33" s="58">
        <f t="shared" si="0"/>
        <v>1.4457887389483481</v>
      </c>
      <c r="L33" s="8"/>
    </row>
    <row r="34" spans="1:12" ht="28.5" customHeight="1" hidden="1">
      <c r="A34" s="37"/>
      <c r="B34" s="45">
        <f>Dateneingabe_Berechnung!C47</f>
        <v>0</v>
      </c>
      <c r="C34" s="33"/>
      <c r="D34" s="26"/>
      <c r="E34" s="27"/>
      <c r="F34" s="27"/>
      <c r="G34" s="27"/>
      <c r="H34" s="28">
        <f>Dateneingabe_Berechnung!L47</f>
        <v>0</v>
      </c>
      <c r="I34" s="48"/>
      <c r="J34" s="28">
        <f>Dateneingabe_Berechnung!W47</f>
        <v>0</v>
      </c>
      <c r="K34" s="58">
        <f t="shared" si="0"/>
        <v>0</v>
      </c>
      <c r="L34" s="8"/>
    </row>
    <row r="35" spans="1:12" s="4" customFormat="1" ht="28.5" customHeight="1" hidden="1">
      <c r="A35" s="37"/>
      <c r="B35" s="21"/>
      <c r="C35" s="29"/>
      <c r="D35" s="29"/>
      <c r="E35" s="30"/>
      <c r="F35" s="30"/>
      <c r="G35" s="30"/>
      <c r="H35" s="31"/>
      <c r="I35" s="49"/>
      <c r="J35" s="46"/>
      <c r="K35" s="58"/>
      <c r="L35" s="8"/>
    </row>
    <row r="36" spans="1:12" ht="28.5" customHeight="1">
      <c r="A36" s="37"/>
      <c r="B36" s="42" t="s">
        <v>22</v>
      </c>
      <c r="C36" s="392" t="e">
        <f>Dateneingabe_Berechnung!E50:I50</f>
        <v>#VALUE!</v>
      </c>
      <c r="D36" s="392"/>
      <c r="E36" s="392"/>
      <c r="F36" s="392"/>
      <c r="G36" s="392"/>
      <c r="H36" s="31" t="s">
        <v>35</v>
      </c>
      <c r="I36" s="49"/>
      <c r="J36" s="31"/>
      <c r="K36" s="58"/>
      <c r="L36" s="8"/>
    </row>
    <row r="37" spans="1:12" ht="28.5" customHeight="1">
      <c r="A37" s="37"/>
      <c r="B37" s="43" t="str">
        <f>Dateneingabe_Berechnung!C51</f>
        <v>Gerste</v>
      </c>
      <c r="C37" s="33"/>
      <c r="D37" s="26"/>
      <c r="E37" s="27"/>
      <c r="F37" s="27"/>
      <c r="G37" s="27"/>
      <c r="H37" s="28">
        <f>Dateneingabe_Berechnung!L51</f>
        <v>13.5</v>
      </c>
      <c r="I37" s="48">
        <v>10.84</v>
      </c>
      <c r="J37" s="28">
        <f>Dateneingabe_Berechnung!W51</f>
        <v>13.5</v>
      </c>
      <c r="K37" s="58">
        <f>J37-H37</f>
        <v>0</v>
      </c>
      <c r="L37" s="8"/>
    </row>
    <row r="38" spans="1:12" ht="28.5" customHeight="1">
      <c r="A38" s="37"/>
      <c r="B38" s="43" t="str">
        <f>Dateneingabe_Berechnung!C52</f>
        <v>Weizen</v>
      </c>
      <c r="C38" s="33"/>
      <c r="D38" s="26"/>
      <c r="E38" s="27"/>
      <c r="F38" s="27"/>
      <c r="G38" s="27"/>
      <c r="H38" s="28">
        <f>Dateneingabe_Berechnung!L52</f>
        <v>13.5</v>
      </c>
      <c r="I38" s="48">
        <v>11.84</v>
      </c>
      <c r="J38" s="28">
        <f>Dateneingabe_Berechnung!W52</f>
        <v>14.832012563983245</v>
      </c>
      <c r="K38" s="58">
        <f aca="true" t="shared" si="2" ref="K38:K54">J38-H38</f>
        <v>1.3320125639832447</v>
      </c>
      <c r="L38" s="8"/>
    </row>
    <row r="39" spans="1:12" ht="28.5" customHeight="1" hidden="1">
      <c r="A39" s="37"/>
      <c r="B39" s="43" t="str">
        <f>Dateneingabe_Berechnung!C53</f>
        <v>Silomais (dt TM)</v>
      </c>
      <c r="C39" s="33">
        <v>11</v>
      </c>
      <c r="D39" s="26">
        <v>6.6</v>
      </c>
      <c r="E39" s="27">
        <v>80</v>
      </c>
      <c r="F39" s="27">
        <v>20</v>
      </c>
      <c r="G39" s="27">
        <v>135</v>
      </c>
      <c r="H39" s="28">
        <f>Dateneingabe_Berechnung!L53</f>
        <v>12</v>
      </c>
      <c r="I39" s="48">
        <v>12.84</v>
      </c>
      <c r="J39" s="28">
        <f>Dateneingabe_Berechnung!W53</f>
        <v>9.497324336900883</v>
      </c>
      <c r="K39" s="58">
        <f t="shared" si="2"/>
        <v>-2.502675663099117</v>
      </c>
      <c r="L39" s="8"/>
    </row>
    <row r="40" spans="1:12" ht="28.5" customHeight="1" hidden="1">
      <c r="A40" s="37"/>
      <c r="B40" s="43" t="str">
        <f>Dateneingabe_Berechnung!C54</f>
        <v>Rübenkleinteile (20 % TS)</v>
      </c>
      <c r="C40" s="33">
        <v>10.77</v>
      </c>
      <c r="D40" s="26">
        <v>6.65</v>
      </c>
      <c r="E40" s="27">
        <v>110</v>
      </c>
      <c r="F40" s="27">
        <v>20</v>
      </c>
      <c r="G40" s="27">
        <v>145</v>
      </c>
      <c r="H40" s="28">
        <f>Dateneingabe_Berechnung!L54</f>
        <v>3</v>
      </c>
      <c r="I40" s="48">
        <v>14.45</v>
      </c>
      <c r="J40" s="28">
        <f>Dateneingabe_Berechnung!W54</f>
        <v>1.441926477431363</v>
      </c>
      <c r="K40" s="58">
        <f t="shared" si="2"/>
        <v>-1.558073522568637</v>
      </c>
      <c r="L40" s="8"/>
    </row>
    <row r="41" spans="1:12" ht="28.5" customHeight="1" hidden="1">
      <c r="A41" s="37"/>
      <c r="B41" s="43" t="str">
        <f>Dateneingabe_Berechnung!C55</f>
        <v>Kartoffelpresspülpe  (i.d.TS)</v>
      </c>
      <c r="C41" s="33">
        <v>11.5</v>
      </c>
      <c r="D41" s="26">
        <v>7.1</v>
      </c>
      <c r="E41" s="27">
        <v>72</v>
      </c>
      <c r="F41" s="27">
        <v>20</v>
      </c>
      <c r="G41" s="27">
        <v>143</v>
      </c>
      <c r="H41" s="28">
        <f>Dateneingabe_Berechnung!L55</f>
        <v>20</v>
      </c>
      <c r="I41" s="48">
        <v>12.198</v>
      </c>
      <c r="J41" s="28">
        <f>Dateneingabe_Berechnung!W55</f>
        <v>9.598569101907868</v>
      </c>
      <c r="K41" s="58">
        <f t="shared" si="2"/>
        <v>-10.401430898092132</v>
      </c>
      <c r="L41" s="8"/>
    </row>
    <row r="42" spans="1:12" ht="28.5" customHeight="1" hidden="1">
      <c r="A42" s="37"/>
      <c r="B42" s="43" t="str">
        <f>Dateneingabe_Berechnung!C56</f>
        <v>Pressschnitzel (i. d. TS)</v>
      </c>
      <c r="C42" s="33">
        <v>11.7</v>
      </c>
      <c r="D42" s="26">
        <v>7.3</v>
      </c>
      <c r="E42" s="27">
        <v>106</v>
      </c>
      <c r="F42" s="27">
        <v>20</v>
      </c>
      <c r="G42" s="27">
        <v>153</v>
      </c>
      <c r="H42" s="28">
        <f>Dateneingabe_Berechnung!L56</f>
        <v>18</v>
      </c>
      <c r="I42" s="48">
        <v>15.301000000000002</v>
      </c>
      <c r="J42" s="28">
        <f>Dateneingabe_Berechnung!W56</f>
        <v>11.051279664960447</v>
      </c>
      <c r="K42" s="58">
        <f t="shared" si="2"/>
        <v>-6.948720335039553</v>
      </c>
      <c r="L42" s="8"/>
    </row>
    <row r="43" spans="1:12" ht="28.5" customHeight="1">
      <c r="A43" s="37"/>
      <c r="B43" s="43" t="str">
        <f>Dateneingabe_Berechnung!C57</f>
        <v>Rapssamen</v>
      </c>
      <c r="C43" s="33"/>
      <c r="D43" s="26"/>
      <c r="E43" s="27"/>
      <c r="F43" s="27"/>
      <c r="G43" s="27"/>
      <c r="H43" s="28">
        <f>Dateneingabe_Berechnung!L57</f>
        <v>35</v>
      </c>
      <c r="I43" s="48"/>
      <c r="J43" s="28">
        <f>Dateneingabe_Berechnung!W57</f>
        <v>21.846547231270364</v>
      </c>
      <c r="K43" s="58">
        <f t="shared" si="2"/>
        <v>-13.153452768729636</v>
      </c>
      <c r="L43" s="8"/>
    </row>
    <row r="44" spans="1:12" ht="28.5" customHeight="1" hidden="1">
      <c r="A44" s="37"/>
      <c r="B44" s="43" t="str">
        <f>Dateneingabe_Berechnung!C58</f>
        <v>Sorghum</v>
      </c>
      <c r="C44" s="33"/>
      <c r="D44" s="26"/>
      <c r="E44" s="27"/>
      <c r="F44" s="27"/>
      <c r="G44" s="27"/>
      <c r="H44" s="28">
        <f>Dateneingabe_Berechnung!L58</f>
        <v>20</v>
      </c>
      <c r="I44" s="48"/>
      <c r="J44" s="28">
        <f>Dateneingabe_Berechnung!W58</f>
        <v>13.379595160539788</v>
      </c>
      <c r="K44" s="58">
        <f t="shared" si="2"/>
        <v>-6.620404839460212</v>
      </c>
      <c r="L44" s="8"/>
    </row>
    <row r="45" spans="1:12" ht="28.5" customHeight="1">
      <c r="A45" s="37"/>
      <c r="B45" s="43" t="str">
        <f>Dateneingabe_Berechnung!C59</f>
        <v>Triticale</v>
      </c>
      <c r="C45" s="33"/>
      <c r="D45" s="26"/>
      <c r="E45" s="27"/>
      <c r="F45" s="27"/>
      <c r="G45" s="27"/>
      <c r="H45" s="28">
        <f>Dateneingabe_Berechnung!L59</f>
        <v>22</v>
      </c>
      <c r="I45" s="48"/>
      <c r="J45" s="28">
        <f>Dateneingabe_Berechnung!W59</f>
        <v>15.195718939041413</v>
      </c>
      <c r="K45" s="58">
        <f t="shared" si="2"/>
        <v>-6.804281060958587</v>
      </c>
      <c r="L45" s="8"/>
    </row>
    <row r="46" spans="1:12" ht="28.5" customHeight="1">
      <c r="A46" s="37"/>
      <c r="B46" s="43" t="str">
        <f>Dateneingabe_Berechnung!C60</f>
        <v>Körnermais</v>
      </c>
      <c r="C46" s="33"/>
      <c r="D46" s="26"/>
      <c r="E46" s="27"/>
      <c r="F46" s="27"/>
      <c r="G46" s="27"/>
      <c r="H46" s="28">
        <f>Dateneingabe_Berechnung!L60</f>
        <v>15.7</v>
      </c>
      <c r="I46" s="48"/>
      <c r="J46" s="28">
        <f>Dateneingabe_Berechnung!W60</f>
        <v>13.146973010702656</v>
      </c>
      <c r="K46" s="58">
        <f t="shared" si="2"/>
        <v>-2.5530269892973436</v>
      </c>
      <c r="L46" s="8"/>
    </row>
    <row r="47" spans="1:12" ht="28.5" customHeight="1" hidden="1">
      <c r="A47" s="37"/>
      <c r="B47" s="43" t="str">
        <f>Dateneingabe_Berechnung!C61</f>
        <v>Melasseschnitzel zuckerreich</v>
      </c>
      <c r="C47" s="33"/>
      <c r="D47" s="26"/>
      <c r="E47" s="27"/>
      <c r="F47" s="27"/>
      <c r="G47" s="27"/>
      <c r="H47" s="28">
        <f>Dateneingabe_Berechnung!L61</f>
        <v>20</v>
      </c>
      <c r="I47" s="48"/>
      <c r="J47" s="28">
        <f>Dateneingabe_Berechnung!W61</f>
        <v>12.110632852489532</v>
      </c>
      <c r="K47" s="58">
        <f t="shared" si="2"/>
        <v>-7.889367147510468</v>
      </c>
      <c r="L47" s="8"/>
    </row>
    <row r="48" spans="1:12" ht="28.5" customHeight="1" hidden="1">
      <c r="A48" s="37"/>
      <c r="B48" s="43" t="str">
        <f>Dateneingabe_Berechnung!C62</f>
        <v>Pressschnitzel i.d. FM (23% TM)</v>
      </c>
      <c r="C48" s="33"/>
      <c r="D48" s="26"/>
      <c r="E48" s="27"/>
      <c r="F48" s="27"/>
      <c r="G48" s="27"/>
      <c r="H48" s="28">
        <f>Dateneingabe_Berechnung!L62</f>
        <v>4.25</v>
      </c>
      <c r="I48" s="48"/>
      <c r="J48" s="28">
        <f>Dateneingabe_Berechnung!W62</f>
        <v>1.704094927873429</v>
      </c>
      <c r="K48" s="58">
        <f t="shared" si="2"/>
        <v>-2.545905072126571</v>
      </c>
      <c r="L48" s="8"/>
    </row>
    <row r="49" spans="1:12" ht="28.5" customHeight="1" hidden="1">
      <c r="A49" s="37"/>
      <c r="B49" s="43" t="str">
        <f>Dateneingabe_Berechnung!C63</f>
        <v>Rohglycerin (80%ig)</v>
      </c>
      <c r="C49" s="33"/>
      <c r="D49" s="26"/>
      <c r="E49" s="27"/>
      <c r="F49" s="27"/>
      <c r="G49" s="27"/>
      <c r="H49" s="28">
        <f>Dateneingabe_Berechnung!L63</f>
        <v>60</v>
      </c>
      <c r="I49" s="48"/>
      <c r="J49" s="28">
        <f>Dateneingabe_Berechnung!W63</f>
        <v>7.006514657980455</v>
      </c>
      <c r="K49" s="58">
        <f t="shared" si="2"/>
        <v>-52.99348534201955</v>
      </c>
      <c r="L49" s="8"/>
    </row>
    <row r="50" spans="1:12" ht="28.5" customHeight="1" hidden="1">
      <c r="A50" s="37"/>
      <c r="B50" s="43" t="str">
        <f>Dateneingabe_Berechnung!C64</f>
        <v>Propylenglycol</v>
      </c>
      <c r="C50" s="33"/>
      <c r="D50" s="26"/>
      <c r="E50" s="27"/>
      <c r="F50" s="27"/>
      <c r="G50" s="27"/>
      <c r="H50" s="28">
        <f>Dateneingabe_Berechnung!L64</f>
        <v>125</v>
      </c>
      <c r="I50" s="48"/>
      <c r="J50" s="28">
        <f>Dateneingabe_Berechnung!W64</f>
        <v>0</v>
      </c>
      <c r="K50" s="58">
        <f t="shared" si="2"/>
        <v>-125</v>
      </c>
      <c r="L50" s="8"/>
    </row>
    <row r="51" spans="1:12" ht="28.5" customHeight="1">
      <c r="A51" s="37"/>
      <c r="B51" s="43" t="str">
        <f>Dateneingabe_Berechnung!C65</f>
        <v>CCM (60% TM)</v>
      </c>
      <c r="C51" s="33"/>
      <c r="D51" s="33"/>
      <c r="E51" s="34"/>
      <c r="F51" s="34"/>
      <c r="G51" s="34"/>
      <c r="H51" s="28">
        <f>Dateneingabe_Berechnung!L65</f>
        <v>15</v>
      </c>
      <c r="I51" s="48"/>
      <c r="J51" s="28">
        <f>Dateneingabe_Berechnung!W65</f>
        <v>7.937882736156354</v>
      </c>
      <c r="K51" s="58">
        <f t="shared" si="2"/>
        <v>-7.062117263843646</v>
      </c>
      <c r="L51" s="8"/>
    </row>
    <row r="52" spans="1:12" ht="28.5" customHeight="1">
      <c r="A52" s="37"/>
      <c r="B52" s="43" t="str">
        <f>Dateneingabe_Berechnung!C66</f>
        <v>LKS (50% TM)</v>
      </c>
      <c r="C52" s="33"/>
      <c r="D52" s="33"/>
      <c r="E52" s="34"/>
      <c r="F52" s="34"/>
      <c r="G52" s="34"/>
      <c r="H52" s="28">
        <f>Dateneingabe_Berechnung!L66</f>
        <v>12</v>
      </c>
      <c r="I52" s="48"/>
      <c r="J52" s="28">
        <f>Dateneingabe_Berechnung!W66</f>
        <v>5.861621684504421</v>
      </c>
      <c r="K52" s="58">
        <f t="shared" si="2"/>
        <v>-6.138378315495579</v>
      </c>
      <c r="L52" s="8"/>
    </row>
    <row r="53" spans="1:12" ht="28.5" customHeight="1" hidden="1">
      <c r="A53" s="37"/>
      <c r="B53" s="43">
        <f>Dateneingabe_Berechnung!C67</f>
        <v>0</v>
      </c>
      <c r="C53" s="33"/>
      <c r="D53" s="33"/>
      <c r="E53" s="34"/>
      <c r="F53" s="34"/>
      <c r="G53" s="34"/>
      <c r="H53" s="28">
        <f>Dateneingabe_Berechnung!L67</f>
        <v>0</v>
      </c>
      <c r="I53" s="48"/>
      <c r="J53" s="28">
        <f>Dateneingabe_Berechnung!W67</f>
        <v>0</v>
      </c>
      <c r="K53" s="58">
        <f t="shared" si="2"/>
        <v>0</v>
      </c>
      <c r="L53" s="8"/>
    </row>
    <row r="54" spans="1:12" ht="28.5" customHeight="1" hidden="1">
      <c r="A54" s="37"/>
      <c r="B54" s="43">
        <f>Dateneingabe_Berechnung!C68</f>
        <v>0</v>
      </c>
      <c r="C54" s="33"/>
      <c r="D54" s="33"/>
      <c r="E54" s="34"/>
      <c r="F54" s="34"/>
      <c r="G54" s="34"/>
      <c r="H54" s="28">
        <f>Dateneingabe_Berechnung!L68</f>
        <v>0</v>
      </c>
      <c r="I54" s="48"/>
      <c r="J54" s="28">
        <f>Dateneingabe_Berechnung!W68</f>
        <v>0</v>
      </c>
      <c r="K54" s="58">
        <f t="shared" si="2"/>
        <v>0</v>
      </c>
      <c r="L54" s="8"/>
    </row>
    <row r="55" spans="1:12" ht="11.25" customHeight="1">
      <c r="A55" s="37"/>
      <c r="B55" s="39"/>
      <c r="C55" s="10"/>
      <c r="D55" s="10"/>
      <c r="E55" s="11"/>
      <c r="F55" s="11"/>
      <c r="G55" s="11"/>
      <c r="H55" s="12"/>
      <c r="I55" s="13"/>
      <c r="J55" s="12"/>
      <c r="K55" s="54"/>
      <c r="L55" s="8"/>
    </row>
    <row r="56" spans="1:12" s="3" customFormat="1" ht="24.75" customHeight="1">
      <c r="A56" s="328" t="s">
        <v>164</v>
      </c>
      <c r="B56" s="14"/>
      <c r="C56" s="14"/>
      <c r="D56" s="14"/>
      <c r="E56" s="14"/>
      <c r="F56" s="14"/>
      <c r="G56" s="14"/>
      <c r="H56" s="14"/>
      <c r="I56" s="14"/>
      <c r="J56" s="14"/>
      <c r="K56" s="55"/>
      <c r="L56" s="15"/>
    </row>
    <row r="57" spans="1:12" s="3" customFormat="1" ht="24.75" customHeight="1">
      <c r="A57" s="328" t="s">
        <v>138</v>
      </c>
      <c r="B57" s="14"/>
      <c r="C57" s="16"/>
      <c r="D57" s="14"/>
      <c r="E57" s="14"/>
      <c r="F57" s="14"/>
      <c r="G57" s="14"/>
      <c r="H57" s="14"/>
      <c r="I57" s="14"/>
      <c r="J57" s="14"/>
      <c r="K57" s="55"/>
      <c r="L57" s="15"/>
    </row>
    <row r="58" spans="1:12" s="3" customFormat="1" ht="21.75" customHeight="1">
      <c r="A58" s="38" t="s">
        <v>25</v>
      </c>
      <c r="B58" s="14"/>
      <c r="C58" s="14"/>
      <c r="D58" s="14"/>
      <c r="E58" s="14"/>
      <c r="F58" s="14"/>
      <c r="G58" s="14"/>
      <c r="H58" s="14"/>
      <c r="I58" s="14"/>
      <c r="J58" s="14"/>
      <c r="K58" s="55"/>
      <c r="L58" s="15"/>
    </row>
    <row r="59" spans="1:12" s="3" customFormat="1" ht="24.75" customHeight="1">
      <c r="A59" s="329" t="s">
        <v>126</v>
      </c>
      <c r="B59" s="17"/>
      <c r="C59" s="17"/>
      <c r="D59" s="17"/>
      <c r="E59" s="17"/>
      <c r="F59" s="17"/>
      <c r="G59" s="17"/>
      <c r="H59" s="17"/>
      <c r="I59" s="17"/>
      <c r="J59" s="17"/>
      <c r="K59" s="56"/>
      <c r="L59" s="18"/>
    </row>
  </sheetData>
  <sheetProtection sheet="1" objects="1" scenarios="1"/>
  <mergeCells count="2">
    <mergeCell ref="C36:G36"/>
    <mergeCell ref="H7:J7"/>
  </mergeCells>
  <printOptions horizontalCentered="1" verticalCentered="1"/>
  <pageMargins left="0.4" right="0.46" top="0.54" bottom="0.71" header="0.5118110236220472" footer="0.5118110236220472"/>
  <pageSetup fitToHeight="1" fitToWidth="1" horizontalDpi="600" verticalDpi="600" orientation="landscape" paperSize="9" scale="62" r:id="rId2"/>
  <headerFooter alignWithMargins="0">
    <oddFooter>&amp;L&amp;14LEL Schwäbisch Gmünd, Abtlg. 2 Ov.&amp;C&amp;14&amp;A&amp;R&amp;14&amp;D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50" zoomScaleNormal="50" zoomScaleSheetLayoutView="50" zoomScalePageLayoutView="0" workbookViewId="0" topLeftCell="A1">
      <selection activeCell="A25" sqref="A24:IV25"/>
    </sheetView>
  </sheetViews>
  <sheetFormatPr defaultColWidth="17.8515625" defaultRowHeight="12.75"/>
  <cols>
    <col min="1" max="1" width="8.28125" style="1" customWidth="1"/>
    <col min="2" max="2" width="75.8515625" style="1" customWidth="1"/>
    <col min="3" max="7" width="14.140625" style="1" hidden="1" customWidth="1"/>
    <col min="8" max="8" width="32.7109375" style="1" customWidth="1"/>
    <col min="9" max="9" width="1.7109375" style="1" hidden="1" customWidth="1"/>
    <col min="10" max="10" width="31.00390625" style="1" customWidth="1"/>
    <col min="11" max="11" width="49.8515625" style="57" customWidth="1"/>
    <col min="12" max="12" width="20.421875" style="1" customWidth="1"/>
    <col min="13" max="16384" width="17.8515625" style="1" customWidth="1"/>
  </cols>
  <sheetData>
    <row r="1" spans="1:12" ht="23.25">
      <c r="A1" s="35"/>
      <c r="B1" s="36"/>
      <c r="C1" s="36"/>
      <c r="D1" s="36"/>
      <c r="E1" s="36"/>
      <c r="F1" s="36"/>
      <c r="G1" s="36"/>
      <c r="H1" s="36"/>
      <c r="I1" s="36"/>
      <c r="J1" s="36"/>
      <c r="K1" s="50"/>
      <c r="L1" s="7"/>
    </row>
    <row r="2" spans="1:12" ht="33" customHeight="1">
      <c r="A2" s="37"/>
      <c r="B2" s="41" t="s">
        <v>69</v>
      </c>
      <c r="C2" s="19"/>
      <c r="D2" s="19"/>
      <c r="E2" s="19"/>
      <c r="F2" s="19"/>
      <c r="G2" s="19"/>
      <c r="H2" s="19"/>
      <c r="I2" s="19"/>
      <c r="J2" s="20"/>
      <c r="K2" s="51"/>
      <c r="L2" s="8"/>
    </row>
    <row r="3" spans="1:12" ht="28.5" customHeight="1">
      <c r="A3" s="37"/>
      <c r="B3" s="42" t="s">
        <v>91</v>
      </c>
      <c r="C3" s="22"/>
      <c r="D3" s="22"/>
      <c r="E3" s="22"/>
      <c r="F3" s="22"/>
      <c r="G3" s="22"/>
      <c r="H3" s="46" t="s">
        <v>64</v>
      </c>
      <c r="I3" s="21"/>
      <c r="J3" s="23"/>
      <c r="K3" s="52"/>
      <c r="L3" s="8"/>
    </row>
    <row r="4" spans="1:12" ht="28.5" customHeight="1">
      <c r="A4" s="37"/>
      <c r="B4" s="21" t="str">
        <f>Dateneingabe_Berechnung!C8</f>
        <v>Sojaschrot-Normtyp</v>
      </c>
      <c r="C4" s="22"/>
      <c r="D4" s="22"/>
      <c r="E4" s="22"/>
      <c r="F4" s="22"/>
      <c r="G4" s="22"/>
      <c r="H4" s="331">
        <f>Dateneingabe_Berechnung!L8</f>
        <v>36</v>
      </c>
      <c r="I4" s="21"/>
      <c r="J4" s="59"/>
      <c r="K4" s="52"/>
      <c r="L4" s="8"/>
    </row>
    <row r="5" spans="1:12" ht="28.5" customHeight="1" thickBot="1">
      <c r="A5" s="37"/>
      <c r="B5" s="350" t="str">
        <f>Dateneingabe_Berechnung!C9</f>
        <v>Gerste</v>
      </c>
      <c r="C5" s="351"/>
      <c r="D5" s="351"/>
      <c r="E5" s="351"/>
      <c r="F5" s="351"/>
      <c r="G5" s="351"/>
      <c r="H5" s="352">
        <f>Dateneingabe_Berechnung!L9</f>
        <v>13.5</v>
      </c>
      <c r="I5" s="350"/>
      <c r="J5" s="353"/>
      <c r="K5" s="354"/>
      <c r="L5" s="8"/>
    </row>
    <row r="6" spans="1:12" ht="63" customHeight="1" thickTop="1">
      <c r="A6" s="37"/>
      <c r="B6" s="355" t="s">
        <v>24</v>
      </c>
      <c r="C6" s="356" t="str">
        <f>Dateneingabe_Berechnung!E5</f>
        <v>Nährstoffgehalte (i.d.Regel  FM)</v>
      </c>
      <c r="D6" s="357"/>
      <c r="E6" s="357"/>
      <c r="F6" s="357"/>
      <c r="G6" s="357"/>
      <c r="H6" s="358" t="s">
        <v>131</v>
      </c>
      <c r="I6" s="359"/>
      <c r="J6" s="360" t="s">
        <v>132</v>
      </c>
      <c r="K6" s="361" t="s">
        <v>136</v>
      </c>
      <c r="L6" s="8"/>
    </row>
    <row r="7" spans="1:12" ht="30" customHeight="1">
      <c r="A7" s="37"/>
      <c r="B7" s="42"/>
      <c r="C7" s="40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393" t="s">
        <v>137</v>
      </c>
      <c r="I7" s="394"/>
      <c r="J7" s="395"/>
      <c r="K7" s="53"/>
      <c r="L7" s="8"/>
    </row>
    <row r="8" spans="1:12" ht="12" customHeight="1">
      <c r="A8" s="37"/>
      <c r="B8" s="21"/>
      <c r="C8" s="40" t="s">
        <v>5</v>
      </c>
      <c r="D8" s="24" t="s">
        <v>6</v>
      </c>
      <c r="E8" s="24" t="s">
        <v>7</v>
      </c>
      <c r="F8" s="24" t="s">
        <v>8</v>
      </c>
      <c r="G8" s="24" t="s">
        <v>7</v>
      </c>
      <c r="H8" s="46"/>
      <c r="I8" s="47" t="s">
        <v>18</v>
      </c>
      <c r="J8" s="23"/>
      <c r="K8" s="52"/>
      <c r="L8" s="8"/>
    </row>
    <row r="9" spans="1:12" ht="28.5" customHeight="1">
      <c r="A9" s="37"/>
      <c r="B9" s="43" t="str">
        <f>Dateneingabe_Berechnung!C22</f>
        <v>Ackerbohnen</v>
      </c>
      <c r="C9" s="33">
        <f>Dateneingabe_Berechnung!F32</f>
        <v>6.6</v>
      </c>
      <c r="D9" s="26">
        <f>Dateneingabe_Berechnung!E32</f>
        <v>10.9</v>
      </c>
      <c r="E9" s="27">
        <f>Dateneingabe_Berechnung!G32</f>
        <v>328</v>
      </c>
      <c r="F9" s="27">
        <f>Dateneingabe_Berechnung!H32</f>
        <v>35</v>
      </c>
      <c r="G9" s="27">
        <f>Dateneingabe_Berechnung!I32</f>
        <v>211</v>
      </c>
      <c r="H9" s="28">
        <f>Dateneingabe_Berechnung!L22</f>
        <v>15</v>
      </c>
      <c r="I9" s="48">
        <f>H9*1.07</f>
        <v>16.05</v>
      </c>
      <c r="J9" s="28">
        <f>Dateneingabe_Berechnung!Y22</f>
        <v>25.021643074480753</v>
      </c>
      <c r="K9" s="58">
        <f aca="true" t="shared" si="0" ref="K9:K34">J9-H9</f>
        <v>10.021643074480753</v>
      </c>
      <c r="L9" s="8"/>
    </row>
    <row r="10" spans="1:12" ht="28.5" customHeight="1" hidden="1">
      <c r="A10" s="37"/>
      <c r="B10" s="43" t="str">
        <f>Dateneingabe_Berechnung!C23</f>
        <v>Baumwollsaatextr.schrot, teilgeschält</v>
      </c>
      <c r="C10" s="33">
        <f>Dateneingabe_Berechnung!F23</f>
        <v>6.3</v>
      </c>
      <c r="D10" s="26">
        <v>9.6</v>
      </c>
      <c r="E10" s="27">
        <v>360</v>
      </c>
      <c r="F10" s="27">
        <v>35</v>
      </c>
      <c r="G10" s="27">
        <v>211</v>
      </c>
      <c r="H10" s="28">
        <f>Dateneingabe_Berechnung!L23</f>
        <v>18</v>
      </c>
      <c r="I10" s="48"/>
      <c r="J10" s="28">
        <f>Dateneingabe_Berechnung!Y23</f>
        <v>22.814535652864137</v>
      </c>
      <c r="K10" s="58">
        <f t="shared" si="0"/>
        <v>4.814535652864137</v>
      </c>
      <c r="L10" s="8"/>
    </row>
    <row r="11" spans="1:12" ht="28.5" customHeight="1" hidden="1">
      <c r="A11" s="37"/>
      <c r="B11" s="43" t="str">
        <f>Dateneingabe_Berechnung!C24</f>
        <v>Bierhefe</v>
      </c>
      <c r="C11" s="33">
        <f>Dateneingabe_Berechnung!F24</f>
        <v>6.7</v>
      </c>
      <c r="D11" s="26">
        <v>10.9</v>
      </c>
      <c r="E11" s="27">
        <v>458</v>
      </c>
      <c r="F11" s="27">
        <v>40</v>
      </c>
      <c r="G11" s="27">
        <v>285</v>
      </c>
      <c r="H11" s="28">
        <f>Dateneingabe_Berechnung!L24</f>
        <v>80</v>
      </c>
      <c r="I11" s="48">
        <f aca="true" t="shared" si="1" ref="I11:I23">H11*1.07</f>
        <v>85.60000000000001</v>
      </c>
      <c r="J11" s="28">
        <f>Dateneingabe_Berechnung!Y24</f>
        <v>39.44509855801032</v>
      </c>
      <c r="K11" s="58">
        <f t="shared" si="0"/>
        <v>-40.55490144198968</v>
      </c>
      <c r="L11" s="8"/>
    </row>
    <row r="12" spans="1:12" ht="28.5" customHeight="1" hidden="1">
      <c r="A12" s="37"/>
      <c r="B12" s="43" t="str">
        <f>Dateneingabe_Berechnung!C25</f>
        <v>Biertrebersilage frisch (22% TS)</v>
      </c>
      <c r="C12" s="33">
        <f>Dateneingabe_Berechnung!F25</f>
        <v>1.44</v>
      </c>
      <c r="D12" s="26">
        <f>Dateneingabe_Berechnung!G25</f>
        <v>60.4</v>
      </c>
      <c r="E12" s="26">
        <f>Dateneingabe_Berechnung!H25</f>
        <v>40</v>
      </c>
      <c r="F12" s="26">
        <f>Dateneingabe_Berechnung!I25</f>
        <v>46.2</v>
      </c>
      <c r="G12" s="26">
        <f>Dateneingabe_Berechnung!L25</f>
        <v>4.5</v>
      </c>
      <c r="H12" s="28">
        <f>Dateneingabe_Berechnung!L25</f>
        <v>4.5</v>
      </c>
      <c r="I12" s="48">
        <f t="shared" si="1"/>
        <v>4.815</v>
      </c>
      <c r="J12" s="28">
        <f>Dateneingabe_Berechnung!Y25</f>
        <v>3.821041143008334</v>
      </c>
      <c r="K12" s="58">
        <f t="shared" si="0"/>
        <v>-0.6789588569916658</v>
      </c>
      <c r="L12" s="8"/>
    </row>
    <row r="13" spans="1:12" ht="28.5" customHeight="1" hidden="1">
      <c r="A13" s="37"/>
      <c r="B13" s="43" t="str">
        <f>Dateneingabe_Berechnung!C26</f>
        <v>Biertrebersilage (i. d. TS)</v>
      </c>
      <c r="C13" s="33">
        <f>Dateneingabe_Berechnung!F26</f>
        <v>6.7</v>
      </c>
      <c r="D13" s="26">
        <f>Dateneingabe_Berechnung!G26</f>
        <v>249</v>
      </c>
      <c r="E13" s="26">
        <f>Dateneingabe_Berechnung!H26</f>
        <v>40</v>
      </c>
      <c r="F13" s="26">
        <f>Dateneingabe_Berechnung!I26</f>
        <v>185</v>
      </c>
      <c r="G13" s="26">
        <f>Dateneingabe_Berechnung!L26</f>
        <v>18</v>
      </c>
      <c r="H13" s="28">
        <f>Dateneingabe_Berechnung!L26</f>
        <v>18</v>
      </c>
      <c r="I13" s="48">
        <f t="shared" si="1"/>
        <v>19.26</v>
      </c>
      <c r="J13" s="28">
        <f>Dateneingabe_Berechnung!Y26</f>
        <v>16.169043524275697</v>
      </c>
      <c r="K13" s="58">
        <f t="shared" si="0"/>
        <v>-1.830956475724303</v>
      </c>
      <c r="L13" s="8"/>
    </row>
    <row r="14" spans="1:12" ht="28.5" customHeight="1">
      <c r="A14" s="37"/>
      <c r="B14" s="43" t="str">
        <f>Dateneingabe_Berechnung!C27</f>
        <v>Erbsen</v>
      </c>
      <c r="C14" s="33">
        <f>Dateneingabe_Berechnung!F27</f>
        <v>7.5</v>
      </c>
      <c r="D14" s="26">
        <v>11.8</v>
      </c>
      <c r="E14" s="27">
        <v>221</v>
      </c>
      <c r="F14" s="27">
        <v>15</v>
      </c>
      <c r="G14" s="27">
        <v>165</v>
      </c>
      <c r="H14" s="28">
        <f>Dateneingabe_Berechnung!L27</f>
        <v>18</v>
      </c>
      <c r="I14" s="48">
        <f t="shared" si="1"/>
        <v>19.26</v>
      </c>
      <c r="J14" s="28">
        <f>Dateneingabe_Berechnung!Y27</f>
        <v>24.672817171583546</v>
      </c>
      <c r="K14" s="58">
        <f t="shared" si="0"/>
        <v>6.672817171583546</v>
      </c>
      <c r="L14" s="8"/>
    </row>
    <row r="15" spans="1:12" ht="28.5" customHeight="1" hidden="1">
      <c r="A15" s="37"/>
      <c r="B15" s="43" t="str">
        <f>Dateneingabe_Berechnung!C28</f>
        <v>Grassilage (i.d.TS)</v>
      </c>
      <c r="C15" s="33">
        <f>Dateneingabe_Berechnung!F28</f>
        <v>6.2</v>
      </c>
      <c r="D15" s="26">
        <v>10.3</v>
      </c>
      <c r="E15" s="27">
        <v>165</v>
      </c>
      <c r="F15" s="27">
        <v>15</v>
      </c>
      <c r="G15" s="27">
        <v>139</v>
      </c>
      <c r="H15" s="28">
        <f>Dateneingabe_Berechnung!L28</f>
        <v>12</v>
      </c>
      <c r="I15" s="48">
        <f t="shared" si="1"/>
        <v>12.84</v>
      </c>
      <c r="J15" s="28">
        <f>Dateneingabe_Berechnung!Y28</f>
        <v>10.329640164042862</v>
      </c>
      <c r="K15" s="58">
        <f t="shared" si="0"/>
        <v>-1.6703598359571377</v>
      </c>
      <c r="L15" s="8"/>
    </row>
    <row r="16" spans="1:12" ht="28.5" customHeight="1" hidden="1">
      <c r="A16" s="37"/>
      <c r="B16" s="43" t="str">
        <f>Dateneingabe_Berechnung!C29</f>
        <v>Grascobs</v>
      </c>
      <c r="C16" s="33">
        <f>Dateneingabe_Berechnung!F29</f>
        <v>5.6</v>
      </c>
      <c r="D16" s="26">
        <v>9.4</v>
      </c>
      <c r="E16" s="27">
        <v>173</v>
      </c>
      <c r="F16" s="27">
        <v>40</v>
      </c>
      <c r="G16" s="27">
        <v>155</v>
      </c>
      <c r="H16" s="28">
        <f>Dateneingabe_Berechnung!L29</f>
        <v>24</v>
      </c>
      <c r="I16" s="48">
        <f t="shared" si="1"/>
        <v>25.68</v>
      </c>
      <c r="J16" s="28">
        <f>Dateneingabe_Berechnung!Y29</f>
        <v>11.463421087445433</v>
      </c>
      <c r="K16" s="58">
        <f t="shared" si="0"/>
        <v>-12.536578912554567</v>
      </c>
      <c r="L16" s="8"/>
    </row>
    <row r="17" spans="1:12" ht="28.5" customHeight="1">
      <c r="A17" s="37"/>
      <c r="B17" s="43" t="str">
        <f>Dateneingabe_Berechnung!C30</f>
        <v>Weizenkleie</v>
      </c>
      <c r="C17" s="33">
        <f>Dateneingabe_Berechnung!F30</f>
        <v>5.2</v>
      </c>
      <c r="D17" s="26">
        <v>8.7</v>
      </c>
      <c r="E17" s="27">
        <v>140</v>
      </c>
      <c r="F17" s="27">
        <v>25</v>
      </c>
      <c r="G17" s="27">
        <v>123</v>
      </c>
      <c r="H17" s="28">
        <f>Dateneingabe_Berechnung!L30</f>
        <v>15</v>
      </c>
      <c r="I17" s="48">
        <f t="shared" si="1"/>
        <v>16.05</v>
      </c>
      <c r="J17" s="28">
        <f>Dateneingabe_Berechnung!Y30</f>
        <v>10.021146977113375</v>
      </c>
      <c r="K17" s="58">
        <f t="shared" si="0"/>
        <v>-4.978853022886625</v>
      </c>
      <c r="L17" s="8"/>
    </row>
    <row r="18" spans="1:12" ht="27.75" customHeight="1" hidden="1">
      <c r="A18" s="37"/>
      <c r="B18" s="43" t="str">
        <f>Dateneingabe_Berechnung!C31</f>
        <v>Leinextraktionsschrot</v>
      </c>
      <c r="C18" s="33">
        <f>Dateneingabe_Berechnung!F31</f>
        <v>6.45</v>
      </c>
      <c r="D18" s="26">
        <v>10.6</v>
      </c>
      <c r="E18" s="27">
        <v>338</v>
      </c>
      <c r="F18" s="27">
        <v>30</v>
      </c>
      <c r="G18" s="27">
        <v>204</v>
      </c>
      <c r="H18" s="28">
        <f>Dateneingabe_Berechnung!L31</f>
        <v>42</v>
      </c>
      <c r="I18" s="48">
        <f t="shared" si="1"/>
        <v>44.940000000000005</v>
      </c>
      <c r="J18" s="28">
        <f>Dateneingabe_Berechnung!Y31</f>
        <v>18.832699431141684</v>
      </c>
      <c r="K18" s="58">
        <f t="shared" si="0"/>
        <v>-23.167300568858316</v>
      </c>
      <c r="L18" s="8"/>
    </row>
    <row r="19" spans="1:12" ht="28.5" customHeight="1" hidden="1">
      <c r="A19" s="37"/>
      <c r="B19" s="43" t="str">
        <f>Dateneingabe_Berechnung!C32</f>
        <v>Leinkuchen</v>
      </c>
      <c r="C19" s="33">
        <f>Dateneingabe_Berechnung!F32</f>
        <v>6.6</v>
      </c>
      <c r="D19" s="26">
        <v>10.9</v>
      </c>
      <c r="E19" s="27">
        <v>328</v>
      </c>
      <c r="F19" s="27">
        <v>35</v>
      </c>
      <c r="G19" s="27">
        <v>211</v>
      </c>
      <c r="H19" s="28">
        <f>Dateneingabe_Berechnung!L32</f>
        <v>45</v>
      </c>
      <c r="I19" s="48">
        <f t="shared" si="1"/>
        <v>48.150000000000006</v>
      </c>
      <c r="J19" s="28">
        <f>Dateneingabe_Berechnung!Y32</f>
        <v>18.227321735679322</v>
      </c>
      <c r="K19" s="58">
        <f t="shared" si="0"/>
        <v>-26.772678264320678</v>
      </c>
      <c r="L19" s="8"/>
    </row>
    <row r="20" spans="1:12" ht="28.5" customHeight="1">
      <c r="A20" s="37"/>
      <c r="B20" s="43" t="str">
        <f>Dateneingabe_Berechnung!C33</f>
        <v>Maiskleberfutter (23-30%)</v>
      </c>
      <c r="C20" s="33">
        <f>Dateneingabe_Berechnung!F33</f>
        <v>6.78</v>
      </c>
      <c r="D20" s="26">
        <v>10.9</v>
      </c>
      <c r="E20" s="27">
        <v>227</v>
      </c>
      <c r="F20" s="27">
        <v>25</v>
      </c>
      <c r="G20" s="27">
        <v>167</v>
      </c>
      <c r="H20" s="28">
        <f>Dateneingabe_Berechnung!L33</f>
        <v>24</v>
      </c>
      <c r="I20" s="48">
        <f t="shared" si="1"/>
        <v>25.68</v>
      </c>
      <c r="J20" s="28">
        <f>Dateneingabe_Berechnung!Y33</f>
        <v>13.895022489747326</v>
      </c>
      <c r="K20" s="58">
        <f t="shared" si="0"/>
        <v>-10.104977510252674</v>
      </c>
      <c r="L20" s="8"/>
    </row>
    <row r="21" spans="1:12" ht="28.5" customHeight="1">
      <c r="A21" s="37"/>
      <c r="B21" s="43" t="str">
        <f>Dateneingabe_Berechnung!C34</f>
        <v>Rapsextraktionsschrot</v>
      </c>
      <c r="C21" s="33">
        <f>Dateneingabe_Berechnung!F34</f>
        <v>6.4</v>
      </c>
      <c r="D21" s="26">
        <v>10.6</v>
      </c>
      <c r="E21" s="27">
        <v>356</v>
      </c>
      <c r="F21" s="27">
        <v>25</v>
      </c>
      <c r="G21" s="27">
        <v>193</v>
      </c>
      <c r="H21" s="28">
        <f>Dateneingabe_Berechnung!L34</f>
        <v>24.5</v>
      </c>
      <c r="I21" s="48">
        <f>H21*1.07</f>
        <v>26.215</v>
      </c>
      <c r="J21" s="28">
        <f>Dateneingabe_Berechnung!Y34</f>
        <v>26.15369757904485</v>
      </c>
      <c r="K21" s="58">
        <f>J21-H21</f>
        <v>1.6536975790448487</v>
      </c>
      <c r="L21" s="8"/>
    </row>
    <row r="22" spans="1:12" s="2" customFormat="1" ht="28.5" customHeight="1">
      <c r="A22" s="38"/>
      <c r="B22" s="43" t="str">
        <f>Dateneingabe_Berechnung!C35</f>
        <v>Rapskuchen/-expeller</v>
      </c>
      <c r="C22" s="33">
        <f>Dateneingabe_Berechnung!F35</f>
        <v>7.7</v>
      </c>
      <c r="D22" s="26">
        <v>12.3</v>
      </c>
      <c r="E22" s="27">
        <v>315</v>
      </c>
      <c r="F22" s="27">
        <v>30</v>
      </c>
      <c r="G22" s="27">
        <v>176</v>
      </c>
      <c r="H22" s="28">
        <f>Dateneingabe_Berechnung!L35</f>
        <v>26</v>
      </c>
      <c r="I22" s="28">
        <f t="shared" si="1"/>
        <v>27.82</v>
      </c>
      <c r="J22" s="28">
        <f>Dateneingabe_Berechnung!Y35</f>
        <v>24.22939542267496</v>
      </c>
      <c r="K22" s="58">
        <f t="shared" si="0"/>
        <v>-1.7706045773250416</v>
      </c>
      <c r="L22" s="9"/>
    </row>
    <row r="23" spans="1:12" ht="28.5" customHeight="1" hidden="1">
      <c r="A23" s="37"/>
      <c r="B23" s="43" t="str">
        <f>Dateneingabe_Berechnung!C36</f>
        <v>So.blumen-extr.schrot </v>
      </c>
      <c r="C23" s="33">
        <f>Dateneingabe_Berechnung!F36</f>
        <v>5.29</v>
      </c>
      <c r="D23" s="26">
        <v>9</v>
      </c>
      <c r="E23" s="27">
        <v>326</v>
      </c>
      <c r="F23" s="27">
        <v>25</v>
      </c>
      <c r="G23" s="27">
        <v>170</v>
      </c>
      <c r="H23" s="28">
        <f>Dateneingabe_Berechnung!L36</f>
        <v>24</v>
      </c>
      <c r="I23" s="48">
        <f t="shared" si="1"/>
        <v>25.68</v>
      </c>
      <c r="J23" s="28">
        <f>Dateneingabe_Berechnung!Y36</f>
        <v>19.461681439343828</v>
      </c>
      <c r="K23" s="58">
        <f t="shared" si="0"/>
        <v>-4.5383185606561725</v>
      </c>
      <c r="L23" s="8"/>
    </row>
    <row r="24" spans="1:12" ht="28.5" customHeight="1" hidden="1">
      <c r="A24" s="37"/>
      <c r="B24" s="43" t="str">
        <f>Dateneingabe_Berechnung!C37</f>
        <v>Getreideschlempe (30% XP, 90% TS)</v>
      </c>
      <c r="C24" s="33">
        <f>Dateneingabe_Berechnung!F37</f>
        <v>6.64</v>
      </c>
      <c r="D24" s="26">
        <v>9</v>
      </c>
      <c r="E24" s="27">
        <v>326</v>
      </c>
      <c r="F24" s="27">
        <v>25</v>
      </c>
      <c r="G24" s="27">
        <v>170</v>
      </c>
      <c r="H24" s="28">
        <f>Dateneingabe_Berechnung!L37</f>
        <v>18</v>
      </c>
      <c r="I24" s="48"/>
      <c r="J24" s="28">
        <f>Dateneingabe_Berechnung!Y37</f>
        <v>6.521695991533272</v>
      </c>
      <c r="K24" s="58">
        <f t="shared" si="0"/>
        <v>-11.47830400846673</v>
      </c>
      <c r="L24" s="8"/>
    </row>
    <row r="25" spans="1:12" ht="28.5" customHeight="1" hidden="1">
      <c r="A25" s="37"/>
      <c r="B25" s="43" t="str">
        <f>Dateneingabe_Berechnung!C38</f>
        <v>Getreideschlempe (18% XP, 88% TS)</v>
      </c>
      <c r="C25" s="33">
        <f>Dateneingabe_Berechnung!F38</f>
        <v>6.5</v>
      </c>
      <c r="D25" s="26">
        <v>9</v>
      </c>
      <c r="E25" s="27">
        <v>326</v>
      </c>
      <c r="F25" s="27">
        <v>25</v>
      </c>
      <c r="G25" s="27">
        <v>170</v>
      </c>
      <c r="H25" s="28">
        <f>Dateneingabe_Berechnung!L38</f>
        <v>12</v>
      </c>
      <c r="I25" s="48"/>
      <c r="J25" s="28">
        <f>Dateneingabe_Berechnung!Y38</f>
        <v>3.7266834237332978</v>
      </c>
      <c r="K25" s="58">
        <f t="shared" si="0"/>
        <v>-8.273316576266701</v>
      </c>
      <c r="L25" s="8"/>
    </row>
    <row r="26" spans="1:12" ht="28.5" customHeight="1" hidden="1">
      <c r="A26" s="37"/>
      <c r="B26" s="43" t="str">
        <f>Dateneingabe_Berechnung!C39</f>
        <v>Sojabohnen (Samen)</v>
      </c>
      <c r="C26" s="33">
        <f>Dateneingabe_Berechnung!F39</f>
        <v>8.71</v>
      </c>
      <c r="D26" s="26">
        <v>13.97</v>
      </c>
      <c r="E26" s="27">
        <v>350</v>
      </c>
      <c r="F26" s="27">
        <v>20</v>
      </c>
      <c r="G26" s="27">
        <v>166</v>
      </c>
      <c r="H26" s="28">
        <f>Dateneingabe_Berechnung!L39</f>
        <v>40</v>
      </c>
      <c r="I26" s="48">
        <f>H26*1.07</f>
        <v>42.800000000000004</v>
      </c>
      <c r="J26" s="28">
        <f>Dateneingabe_Berechnung!Y39</f>
        <v>32.16580235480883</v>
      </c>
      <c r="K26" s="58">
        <f t="shared" si="0"/>
        <v>-7.834197645191168</v>
      </c>
      <c r="L26" s="8"/>
    </row>
    <row r="27" spans="1:12" ht="28.5" customHeight="1">
      <c r="A27" s="37"/>
      <c r="B27" s="43" t="str">
        <f>Dateneingabe_Berechnung!C40</f>
        <v>Sojabohnen (Samen) getoastet</v>
      </c>
      <c r="C27" s="33">
        <f>Dateneingabe_Berechnung!F40</f>
        <v>8.71</v>
      </c>
      <c r="D27" s="26">
        <v>13.97</v>
      </c>
      <c r="E27" s="27">
        <v>350</v>
      </c>
      <c r="F27" s="27">
        <v>20</v>
      </c>
      <c r="G27" s="27">
        <v>166</v>
      </c>
      <c r="H27" s="28">
        <f>Dateneingabe_Berechnung!L40</f>
        <v>46</v>
      </c>
      <c r="I27" s="48">
        <f>H27*1.07</f>
        <v>49.220000000000006</v>
      </c>
      <c r="J27" s="28">
        <f>Dateneingabe_Berechnung!Y40</f>
        <v>32.181340124355074</v>
      </c>
      <c r="K27" s="58">
        <f t="shared" si="0"/>
        <v>-13.818659875644926</v>
      </c>
      <c r="L27" s="8"/>
    </row>
    <row r="28" spans="1:12" ht="28.5" customHeight="1" hidden="1">
      <c r="A28" s="37"/>
      <c r="B28" s="43" t="str">
        <f>Dateneingabe_Berechnung!C41</f>
        <v>18:3 Milchleistungsfutter</v>
      </c>
      <c r="C28" s="33">
        <f>Dateneingabe_Berechnung!F47</f>
        <v>0</v>
      </c>
      <c r="D28" s="26">
        <v>13.97</v>
      </c>
      <c r="E28" s="27">
        <v>350</v>
      </c>
      <c r="F28" s="27">
        <v>20</v>
      </c>
      <c r="G28" s="27">
        <v>166</v>
      </c>
      <c r="H28" s="28">
        <f>Dateneingabe_Berechnung!L41</f>
        <v>20.5</v>
      </c>
      <c r="I28" s="48">
        <f>H28*1.07</f>
        <v>21.935000000000002</v>
      </c>
      <c r="J28" s="28">
        <f>Dateneingabe_Berechnung!Y41</f>
        <v>0</v>
      </c>
      <c r="K28" s="58">
        <f t="shared" si="0"/>
        <v>-20.5</v>
      </c>
      <c r="L28" s="8"/>
    </row>
    <row r="29" spans="1:12" ht="28.5" customHeight="1" hidden="1">
      <c r="A29" s="37"/>
      <c r="B29" s="43" t="str">
        <f>Dateneingabe_Berechnung!C42</f>
        <v>Getreideschlempe 33 %TS</v>
      </c>
      <c r="C29" s="33">
        <f>Dateneingabe_Berechnung!F21</f>
        <v>7.6</v>
      </c>
      <c r="D29" s="26">
        <f>Dateneingabe_Berechnung!E21</f>
        <v>12.1</v>
      </c>
      <c r="E29" s="27">
        <f>Dateneingabe_Berechnung!G21</f>
        <v>450</v>
      </c>
      <c r="F29" s="27">
        <f>Dateneingabe_Berechnung!H21</f>
        <v>30</v>
      </c>
      <c r="G29" s="27">
        <f>Dateneingabe_Berechnung!I21</f>
        <v>253</v>
      </c>
      <c r="H29" s="28">
        <f>Dateneingabe_Berechnung!L42</f>
        <v>5</v>
      </c>
      <c r="I29" s="48">
        <f>H29*1.07</f>
        <v>5.3500000000000005</v>
      </c>
      <c r="J29" s="28">
        <f>Dateneingabe_Berechnung!Y42</f>
        <v>0</v>
      </c>
      <c r="K29" s="58">
        <f t="shared" si="0"/>
        <v>-5</v>
      </c>
      <c r="L29" s="8"/>
    </row>
    <row r="30" spans="1:12" ht="28.5" customHeight="1">
      <c r="A30" s="37"/>
      <c r="B30" s="43" t="str">
        <f>Dateneingabe_Berechnung!C43</f>
        <v>HP-Sojaschrot</v>
      </c>
      <c r="C30" s="33"/>
      <c r="D30" s="26"/>
      <c r="E30" s="27"/>
      <c r="F30" s="27"/>
      <c r="G30" s="27"/>
      <c r="H30" s="28">
        <f>Dateneingabe_Berechnung!L43</f>
        <v>39</v>
      </c>
      <c r="I30" s="48"/>
      <c r="J30" s="28">
        <f>Dateneingabe_Berechnung!Y43</f>
        <v>38.99742029368964</v>
      </c>
      <c r="K30" s="58">
        <f t="shared" si="0"/>
        <v>-0.0025797063103567552</v>
      </c>
      <c r="L30" s="8"/>
    </row>
    <row r="31" spans="1:12" ht="28.5" customHeight="1">
      <c r="A31" s="37"/>
      <c r="B31" s="44" t="str">
        <f>Dateneingabe_Berechnung!C44</f>
        <v>Kartoffeleiweiss</v>
      </c>
      <c r="C31" s="33"/>
      <c r="D31" s="26"/>
      <c r="E31" s="27"/>
      <c r="F31" s="27"/>
      <c r="G31" s="27"/>
      <c r="H31" s="28">
        <f>Dateneingabe_Berechnung!L44</f>
        <v>90</v>
      </c>
      <c r="I31" s="48"/>
      <c r="J31" s="28">
        <f>Dateneingabe_Berechnung!Y44</f>
        <v>74.54200291043789</v>
      </c>
      <c r="K31" s="58">
        <f t="shared" si="0"/>
        <v>-15.457997089562113</v>
      </c>
      <c r="L31" s="8"/>
    </row>
    <row r="32" spans="1:12" ht="28.5" customHeight="1" hidden="1">
      <c r="A32" s="37"/>
      <c r="B32" s="45" t="str">
        <f>Dateneingabe_Berechnung!C45</f>
        <v>Sojakuchen (9 % Fett, nicht getoastet)</v>
      </c>
      <c r="C32" s="33"/>
      <c r="D32" s="26"/>
      <c r="E32" s="27"/>
      <c r="F32" s="27"/>
      <c r="G32" s="27"/>
      <c r="H32" s="28">
        <f>Dateneingabe_Berechnung!L45</f>
        <v>38</v>
      </c>
      <c r="I32" s="48"/>
      <c r="J32" s="28">
        <f>Dateneingabe_Berechnung!Y45</f>
        <v>34.7664142082286</v>
      </c>
      <c r="K32" s="58">
        <f t="shared" si="0"/>
        <v>-3.2335857917713966</v>
      </c>
      <c r="L32" s="8"/>
    </row>
    <row r="33" spans="1:12" ht="28.5" customHeight="1" hidden="1">
      <c r="A33" s="37"/>
      <c r="B33" s="45" t="str">
        <f>Dateneingabe_Berechnung!C46</f>
        <v>Lupinen</v>
      </c>
      <c r="C33" s="33"/>
      <c r="D33" s="26"/>
      <c r="E33" s="27"/>
      <c r="F33" s="27"/>
      <c r="G33" s="27"/>
      <c r="H33" s="28">
        <f>Dateneingabe_Berechnung!L46</f>
        <v>28</v>
      </c>
      <c r="I33" s="48"/>
      <c r="J33" s="28">
        <f>Dateneingabe_Berechnung!Y46</f>
        <v>25.00628389998677</v>
      </c>
      <c r="K33" s="58">
        <f t="shared" si="0"/>
        <v>-2.9937161000132306</v>
      </c>
      <c r="L33" s="8"/>
    </row>
    <row r="34" spans="1:12" ht="28.5" customHeight="1" hidden="1">
      <c r="A34" s="37"/>
      <c r="B34" s="45">
        <f>Dateneingabe_Berechnung!C47</f>
        <v>0</v>
      </c>
      <c r="C34" s="33"/>
      <c r="D34" s="26"/>
      <c r="E34" s="27"/>
      <c r="F34" s="27"/>
      <c r="G34" s="27"/>
      <c r="H34" s="28">
        <f>Dateneingabe_Berechnung!L47</f>
        <v>0</v>
      </c>
      <c r="I34" s="48"/>
      <c r="J34" s="28">
        <f>Dateneingabe_Berechnung!Y47</f>
        <v>0</v>
      </c>
      <c r="K34" s="58">
        <f t="shared" si="0"/>
        <v>0</v>
      </c>
      <c r="L34" s="8"/>
    </row>
    <row r="35" spans="1:12" s="4" customFormat="1" ht="27" customHeight="1" hidden="1">
      <c r="A35" s="37"/>
      <c r="B35" s="21"/>
      <c r="C35" s="29"/>
      <c r="D35" s="29"/>
      <c r="E35" s="30"/>
      <c r="F35" s="30"/>
      <c r="G35" s="30"/>
      <c r="H35" s="28">
        <f>Dateneingabe_Berechnung!L48</f>
        <v>0</v>
      </c>
      <c r="I35" s="49"/>
      <c r="J35" s="28">
        <f>Dateneingabe_Berechnung!Y48</f>
        <v>0</v>
      </c>
      <c r="K35" s="58"/>
      <c r="L35" s="8"/>
    </row>
    <row r="36" spans="1:12" ht="28.5" customHeight="1">
      <c r="A36" s="37"/>
      <c r="B36" s="42" t="s">
        <v>22</v>
      </c>
      <c r="C36" s="392" t="e">
        <f>Dateneingabe_Berechnung!E50:I50</f>
        <v>#VALUE!</v>
      </c>
      <c r="D36" s="392"/>
      <c r="E36" s="392"/>
      <c r="F36" s="392"/>
      <c r="G36" s="392"/>
      <c r="H36" s="31" t="s">
        <v>35</v>
      </c>
      <c r="I36" s="49"/>
      <c r="J36" s="28"/>
      <c r="K36" s="58"/>
      <c r="L36" s="8"/>
    </row>
    <row r="37" spans="1:12" ht="28.5" customHeight="1">
      <c r="A37" s="37"/>
      <c r="B37" s="43" t="str">
        <f>Dateneingabe_Berechnung!C51</f>
        <v>Gerste</v>
      </c>
      <c r="C37" s="29"/>
      <c r="D37" s="32"/>
      <c r="E37" s="25"/>
      <c r="F37" s="25"/>
      <c r="G37" s="25"/>
      <c r="H37" s="28">
        <f>Dateneingabe_Berechnung!L51</f>
        <v>13.5</v>
      </c>
      <c r="I37" s="49"/>
      <c r="J37" s="28">
        <f>Dateneingabe_Berechnung!Y51</f>
        <v>13.5</v>
      </c>
      <c r="K37" s="58">
        <f aca="true" t="shared" si="2" ref="K37:K54">J37-H37</f>
        <v>0</v>
      </c>
      <c r="L37" s="8"/>
    </row>
    <row r="38" spans="1:12" ht="28.5" customHeight="1">
      <c r="A38" s="37"/>
      <c r="B38" s="43" t="str">
        <f>Dateneingabe_Berechnung!C52</f>
        <v>Weizen</v>
      </c>
      <c r="C38" s="33"/>
      <c r="D38" s="26"/>
      <c r="E38" s="27"/>
      <c r="F38" s="27"/>
      <c r="G38" s="27"/>
      <c r="H38" s="28">
        <f>Dateneingabe_Berechnung!L52</f>
        <v>13.5</v>
      </c>
      <c r="I38" s="48">
        <v>11.84</v>
      </c>
      <c r="J38" s="28">
        <f>Dateneingabe_Berechnung!Y52</f>
        <v>13.880973012303212</v>
      </c>
      <c r="K38" s="58">
        <f t="shared" si="2"/>
        <v>0.3809730123032118</v>
      </c>
      <c r="L38" s="8"/>
    </row>
    <row r="39" spans="1:12" ht="28.5" customHeight="1" hidden="1">
      <c r="A39" s="37"/>
      <c r="B39" s="43" t="str">
        <f>Dateneingabe_Berechnung!C53</f>
        <v>Silomais (dt TM)</v>
      </c>
      <c r="C39" s="33">
        <v>11</v>
      </c>
      <c r="D39" s="26">
        <v>6.6</v>
      </c>
      <c r="E39" s="27">
        <v>80</v>
      </c>
      <c r="F39" s="27">
        <v>20</v>
      </c>
      <c r="G39" s="27">
        <v>135</v>
      </c>
      <c r="H39" s="28">
        <f>Dateneingabe_Berechnung!L53</f>
        <v>12</v>
      </c>
      <c r="I39" s="48">
        <v>12.84</v>
      </c>
      <c r="J39" s="28">
        <f>Dateneingabe_Berechnung!Y53</f>
        <v>6.60355205715042</v>
      </c>
      <c r="K39" s="58">
        <f t="shared" si="2"/>
        <v>-5.39644794284958</v>
      </c>
      <c r="L39" s="8"/>
    </row>
    <row r="40" spans="1:12" ht="28.5" customHeight="1" hidden="1">
      <c r="A40" s="37"/>
      <c r="B40" s="43" t="str">
        <f>Dateneingabe_Berechnung!C54</f>
        <v>Rübenkleinteile (20 % TS)</v>
      </c>
      <c r="C40" s="33">
        <v>10.77</v>
      </c>
      <c r="D40" s="26">
        <v>6.65</v>
      </c>
      <c r="E40" s="27">
        <v>110</v>
      </c>
      <c r="F40" s="27">
        <v>20</v>
      </c>
      <c r="G40" s="27">
        <v>145</v>
      </c>
      <c r="H40" s="28">
        <f>Dateneingabe_Berechnung!L54</f>
        <v>3</v>
      </c>
      <c r="I40" s="48">
        <v>14.45</v>
      </c>
      <c r="J40" s="28">
        <f>Dateneingabe_Berechnung!Y54</f>
        <v>0</v>
      </c>
      <c r="K40" s="58">
        <f t="shared" si="2"/>
        <v>-3</v>
      </c>
      <c r="L40" s="8"/>
    </row>
    <row r="41" spans="1:12" ht="28.5" customHeight="1" hidden="1">
      <c r="A41" s="37"/>
      <c r="B41" s="43" t="str">
        <f>Dateneingabe_Berechnung!C55</f>
        <v>Kartoffelpresspülpe  (i.d.TS)</v>
      </c>
      <c r="C41" s="33">
        <v>11.5</v>
      </c>
      <c r="D41" s="26">
        <v>7.1</v>
      </c>
      <c r="E41" s="27">
        <v>72</v>
      </c>
      <c r="F41" s="27">
        <v>20</v>
      </c>
      <c r="G41" s="27">
        <v>143</v>
      </c>
      <c r="H41" s="28">
        <f>Dateneingabe_Berechnung!L55</f>
        <v>20</v>
      </c>
      <c r="I41" s="48">
        <v>12.198</v>
      </c>
      <c r="J41" s="28">
        <f>Dateneingabe_Berechnung!Y55</f>
        <v>7.574662653790184</v>
      </c>
      <c r="K41" s="58">
        <f t="shared" si="2"/>
        <v>-12.425337346209815</v>
      </c>
      <c r="L41" s="8"/>
    </row>
    <row r="42" spans="1:12" ht="28.5" customHeight="1" hidden="1">
      <c r="A42" s="37"/>
      <c r="B42" s="43" t="str">
        <f>Dateneingabe_Berechnung!C56</f>
        <v>Pressschnitzel (i. d. TS)</v>
      </c>
      <c r="C42" s="33">
        <v>11.7</v>
      </c>
      <c r="D42" s="26">
        <v>7.3</v>
      </c>
      <c r="E42" s="27">
        <v>106</v>
      </c>
      <c r="F42" s="27">
        <v>20</v>
      </c>
      <c r="G42" s="27">
        <v>153</v>
      </c>
      <c r="H42" s="28">
        <f>Dateneingabe_Berechnung!L56</f>
        <v>18</v>
      </c>
      <c r="I42" s="48">
        <v>15.301000000000002</v>
      </c>
      <c r="J42" s="28">
        <f>Dateneingabe_Berechnung!Y56</f>
        <v>6.370485513956873</v>
      </c>
      <c r="K42" s="58">
        <f t="shared" si="2"/>
        <v>-11.629514486043128</v>
      </c>
      <c r="L42" s="8"/>
    </row>
    <row r="43" spans="1:12" ht="28.5" customHeight="1">
      <c r="A43" s="37"/>
      <c r="B43" s="43" t="str">
        <f>Dateneingabe_Berechnung!C57</f>
        <v>Rapssamen</v>
      </c>
      <c r="C43" s="33"/>
      <c r="D43" s="26"/>
      <c r="E43" s="27"/>
      <c r="F43" s="27"/>
      <c r="G43" s="27"/>
      <c r="H43" s="28">
        <f>Dateneingabe_Berechnung!L57</f>
        <v>35</v>
      </c>
      <c r="I43" s="48"/>
      <c r="J43" s="28">
        <f>Dateneingabe_Berechnung!Y57</f>
        <v>24.185520571504174</v>
      </c>
      <c r="K43" s="58">
        <f t="shared" si="2"/>
        <v>-10.814479428495826</v>
      </c>
      <c r="L43" s="8"/>
    </row>
    <row r="44" spans="1:12" ht="28.5" customHeight="1" hidden="1">
      <c r="A44" s="37"/>
      <c r="B44" s="43" t="str">
        <f>Dateneingabe_Berechnung!C58</f>
        <v>Sorghum</v>
      </c>
      <c r="C44" s="33"/>
      <c r="D44" s="26"/>
      <c r="E44" s="27"/>
      <c r="F44" s="27"/>
      <c r="G44" s="27"/>
      <c r="H44" s="28">
        <f>Dateneingabe_Berechnung!L58</f>
        <v>20</v>
      </c>
      <c r="I44" s="48"/>
      <c r="J44" s="28">
        <f>Dateneingabe_Berechnung!Y58</f>
        <v>12.848425717687531</v>
      </c>
      <c r="K44" s="58">
        <f t="shared" si="2"/>
        <v>-7.151574282312469</v>
      </c>
      <c r="L44" s="8"/>
    </row>
    <row r="45" spans="1:12" ht="28.5" customHeight="1">
      <c r="A45" s="37"/>
      <c r="B45" s="43" t="str">
        <f>Dateneingabe_Berechnung!C59</f>
        <v>Triticale</v>
      </c>
      <c r="C45" s="33"/>
      <c r="D45" s="26"/>
      <c r="E45" s="27"/>
      <c r="F45" s="27"/>
      <c r="G45" s="27"/>
      <c r="H45" s="28">
        <f>Dateneingabe_Berechnung!L59</f>
        <v>22</v>
      </c>
      <c r="I45" s="48"/>
      <c r="J45" s="28">
        <f>Dateneingabe_Berechnung!Y59</f>
        <v>14.478700886360638</v>
      </c>
      <c r="K45" s="58">
        <f t="shared" si="2"/>
        <v>-7.521299113639362</v>
      </c>
      <c r="L45" s="8"/>
    </row>
    <row r="46" spans="1:12" ht="28.5" customHeight="1">
      <c r="A46" s="37"/>
      <c r="B46" s="43" t="str">
        <f>Dateneingabe_Berechnung!C60</f>
        <v>Körnermais</v>
      </c>
      <c r="C46" s="33"/>
      <c r="D46" s="26"/>
      <c r="E46" s="27"/>
      <c r="F46" s="27"/>
      <c r="G46" s="27"/>
      <c r="H46" s="28">
        <f>Dateneingabe_Berechnung!L60</f>
        <v>15.7</v>
      </c>
      <c r="I46" s="48"/>
      <c r="J46" s="28">
        <f>Dateneingabe_Berechnung!Y60</f>
        <v>13.275535785156766</v>
      </c>
      <c r="K46" s="58">
        <f t="shared" si="2"/>
        <v>-2.4244642148432334</v>
      </c>
      <c r="L46" s="8"/>
    </row>
    <row r="47" spans="1:12" ht="28.5" customHeight="1" hidden="1">
      <c r="A47" s="37"/>
      <c r="B47" s="43" t="str">
        <f>Dateneingabe_Berechnung!C61</f>
        <v>Melasseschnitzel zuckerreich</v>
      </c>
      <c r="C47" s="33"/>
      <c r="D47" s="26"/>
      <c r="E47" s="27"/>
      <c r="F47" s="27"/>
      <c r="G47" s="27"/>
      <c r="H47" s="28">
        <f>Dateneingabe_Berechnung!L61</f>
        <v>20</v>
      </c>
      <c r="I47" s="48"/>
      <c r="J47" s="28">
        <f>Dateneingabe_Berechnung!Y61</f>
        <v>11.402103452837679</v>
      </c>
      <c r="K47" s="58">
        <f t="shared" si="2"/>
        <v>-8.597896547162321</v>
      </c>
      <c r="L47" s="8"/>
    </row>
    <row r="48" spans="1:12" ht="28.5" customHeight="1" hidden="1">
      <c r="A48" s="37"/>
      <c r="B48" s="43" t="str">
        <f>Dateneingabe_Berechnung!C62</f>
        <v>Pressschnitzel i.d. FM (23% TM)</v>
      </c>
      <c r="C48" s="33"/>
      <c r="D48" s="26"/>
      <c r="E48" s="27"/>
      <c r="F48" s="27"/>
      <c r="G48" s="27"/>
      <c r="H48" s="28">
        <f>Dateneingabe_Berechnung!L62</f>
        <v>4.25</v>
      </c>
      <c r="I48" s="48"/>
      <c r="J48" s="28">
        <f>Dateneingabe_Berechnung!Y62</f>
        <v>0</v>
      </c>
      <c r="K48" s="58">
        <f t="shared" si="2"/>
        <v>-4.25</v>
      </c>
      <c r="L48" s="8"/>
    </row>
    <row r="49" spans="1:12" ht="28.5" customHeight="1" hidden="1">
      <c r="A49" s="37"/>
      <c r="B49" s="43" t="str">
        <f>Dateneingabe_Berechnung!C63</f>
        <v>Rohglycerin (80%ig)</v>
      </c>
      <c r="C49" s="33"/>
      <c r="D49" s="26"/>
      <c r="E49" s="27"/>
      <c r="F49" s="27"/>
      <c r="G49" s="27"/>
      <c r="H49" s="28">
        <f>Dateneingabe_Berechnung!L63</f>
        <v>60</v>
      </c>
      <c r="I49" s="48"/>
      <c r="J49" s="28">
        <f>Dateneingabe_Berechnung!Y63</f>
        <v>10.876438682365402</v>
      </c>
      <c r="K49" s="58">
        <f t="shared" si="2"/>
        <v>-49.123561317634596</v>
      </c>
      <c r="L49" s="8"/>
    </row>
    <row r="50" spans="1:12" ht="28.5" customHeight="1" hidden="1">
      <c r="A50" s="37"/>
      <c r="B50" s="43" t="str">
        <f>Dateneingabe_Berechnung!C64</f>
        <v>Propylenglycol</v>
      </c>
      <c r="C50" s="33"/>
      <c r="D50" s="26"/>
      <c r="E50" s="27"/>
      <c r="F50" s="27"/>
      <c r="G50" s="27"/>
      <c r="H50" s="28">
        <f>Dateneingabe_Berechnung!L64</f>
        <v>125</v>
      </c>
      <c r="I50" s="48"/>
      <c r="J50" s="28">
        <f>Dateneingabe_Berechnung!Y64</f>
        <v>0</v>
      </c>
      <c r="K50" s="58">
        <f t="shared" si="2"/>
        <v>-125</v>
      </c>
      <c r="L50" s="8"/>
    </row>
    <row r="51" spans="1:12" ht="28.5" customHeight="1">
      <c r="A51" s="37"/>
      <c r="B51" s="43" t="str">
        <f>Dateneingabe_Berechnung!C65</f>
        <v>CCM (60% TM)</v>
      </c>
      <c r="C51" s="33"/>
      <c r="D51" s="33"/>
      <c r="E51" s="34"/>
      <c r="F51" s="34"/>
      <c r="G51" s="34"/>
      <c r="H51" s="28">
        <f>Dateneingabe_Berechnung!L65</f>
        <v>15</v>
      </c>
      <c r="I51" s="48"/>
      <c r="J51" s="28">
        <f>Dateneingabe_Berechnung!Y65</f>
        <v>8.4205185871147</v>
      </c>
      <c r="K51" s="58">
        <f t="shared" si="2"/>
        <v>-6.5794814128853005</v>
      </c>
      <c r="L51" s="8"/>
    </row>
    <row r="52" spans="1:12" ht="28.5" customHeight="1" hidden="1">
      <c r="A52" s="37"/>
      <c r="B52" s="43" t="str">
        <f>Dateneingabe_Berechnung!C66</f>
        <v>LKS (50% TM)</v>
      </c>
      <c r="C52" s="33"/>
      <c r="D52" s="33"/>
      <c r="E52" s="34"/>
      <c r="F52" s="34"/>
      <c r="G52" s="34"/>
      <c r="H52" s="28">
        <f>Dateneingabe_Berechnung!L66</f>
        <v>12</v>
      </c>
      <c r="I52" s="48"/>
      <c r="J52" s="28">
        <f>Dateneingabe_Berechnung!Y66</f>
        <v>5.926825638311946</v>
      </c>
      <c r="K52" s="58">
        <f t="shared" si="2"/>
        <v>-6.073174361688054</v>
      </c>
      <c r="L52" s="8"/>
    </row>
    <row r="53" spans="1:12" ht="28.5" customHeight="1" hidden="1">
      <c r="A53" s="37"/>
      <c r="B53" s="43">
        <f>Dateneingabe_Berechnung!C67</f>
        <v>0</v>
      </c>
      <c r="C53" s="33"/>
      <c r="D53" s="33"/>
      <c r="E53" s="34"/>
      <c r="F53" s="34"/>
      <c r="G53" s="34"/>
      <c r="H53" s="28">
        <f>Dateneingabe_Berechnung!L67</f>
        <v>0</v>
      </c>
      <c r="I53" s="48"/>
      <c r="J53" s="28">
        <f>Dateneingabe_Berechnung!Y67</f>
        <v>0</v>
      </c>
      <c r="K53" s="58">
        <f t="shared" si="2"/>
        <v>0</v>
      </c>
      <c r="L53" s="8"/>
    </row>
    <row r="54" spans="1:12" ht="28.5" customHeight="1" hidden="1">
      <c r="A54" s="37"/>
      <c r="B54" s="43">
        <f>Dateneingabe_Berechnung!C68</f>
        <v>0</v>
      </c>
      <c r="C54" s="33"/>
      <c r="D54" s="33"/>
      <c r="E54" s="34"/>
      <c r="F54" s="34"/>
      <c r="G54" s="34"/>
      <c r="H54" s="28">
        <f>Dateneingabe_Berechnung!L68</f>
        <v>0</v>
      </c>
      <c r="I54" s="48"/>
      <c r="J54" s="28">
        <f>Dateneingabe_Berechnung!Y67</f>
        <v>0</v>
      </c>
      <c r="K54" s="58">
        <f t="shared" si="2"/>
        <v>0</v>
      </c>
      <c r="L54" s="8"/>
    </row>
    <row r="55" spans="1:12" ht="11.25" customHeight="1">
      <c r="A55" s="37"/>
      <c r="B55" s="39"/>
      <c r="C55" s="10"/>
      <c r="D55" s="10"/>
      <c r="E55" s="11"/>
      <c r="F55" s="11"/>
      <c r="G55" s="11"/>
      <c r="H55" s="12"/>
      <c r="I55" s="13"/>
      <c r="J55" s="12"/>
      <c r="K55" s="54"/>
      <c r="L55" s="8"/>
    </row>
    <row r="56" spans="1:12" s="3" customFormat="1" ht="24.75" customHeight="1">
      <c r="A56" s="328" t="s">
        <v>146</v>
      </c>
      <c r="B56" s="14"/>
      <c r="C56" s="14"/>
      <c r="D56" s="14"/>
      <c r="E56" s="14"/>
      <c r="F56" s="14"/>
      <c r="G56" s="14"/>
      <c r="H56" s="14"/>
      <c r="I56" s="14"/>
      <c r="J56" s="14"/>
      <c r="K56" s="55"/>
      <c r="L56" s="15"/>
    </row>
    <row r="57" spans="1:12" s="3" customFormat="1" ht="24.75" customHeight="1">
      <c r="A57" s="328" t="s">
        <v>138</v>
      </c>
      <c r="B57" s="14"/>
      <c r="C57" s="16"/>
      <c r="D57" s="14"/>
      <c r="E57" s="14"/>
      <c r="F57" s="14"/>
      <c r="G57" s="14"/>
      <c r="H57" s="14"/>
      <c r="I57" s="14"/>
      <c r="J57" s="14"/>
      <c r="K57" s="55"/>
      <c r="L57" s="15"/>
    </row>
    <row r="58" spans="1:12" s="3" customFormat="1" ht="21.75" customHeight="1">
      <c r="A58" s="38" t="s">
        <v>25</v>
      </c>
      <c r="B58" s="14"/>
      <c r="C58" s="14"/>
      <c r="D58" s="14"/>
      <c r="E58" s="14"/>
      <c r="F58" s="14"/>
      <c r="G58" s="14"/>
      <c r="H58" s="14"/>
      <c r="I58" s="14"/>
      <c r="J58" s="14"/>
      <c r="K58" s="55"/>
      <c r="L58" s="15"/>
    </row>
    <row r="59" spans="1:12" s="3" customFormat="1" ht="24.75" customHeight="1">
      <c r="A59" s="329" t="s">
        <v>126</v>
      </c>
      <c r="B59" s="17"/>
      <c r="C59" s="17"/>
      <c r="D59" s="17"/>
      <c r="E59" s="17"/>
      <c r="F59" s="17"/>
      <c r="G59" s="17"/>
      <c r="H59" s="17"/>
      <c r="I59" s="17"/>
      <c r="J59" s="17"/>
      <c r="K59" s="56"/>
      <c r="L59" s="18"/>
    </row>
  </sheetData>
  <sheetProtection sheet="1"/>
  <mergeCells count="2">
    <mergeCell ref="C36:G36"/>
    <mergeCell ref="H7:J7"/>
  </mergeCells>
  <printOptions horizontalCentered="1" verticalCentered="1"/>
  <pageMargins left="0.4" right="0.46" top="0.54" bottom="0.71" header="0.5118110236220472" footer="0.5118110236220472"/>
  <pageSetup fitToHeight="1" fitToWidth="1" horizontalDpi="600" verticalDpi="600" orientation="landscape" paperSize="9" scale="64" r:id="rId2"/>
  <headerFooter alignWithMargins="0">
    <oddFooter>&amp;L&amp;14LEL Schwäbisch Gmünd, Abtlg. 2 Ov.&amp;C&amp;14&amp;A&amp;R&amp;14&amp;D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Jilg</dc:creator>
  <cp:keywords/>
  <dc:description/>
  <cp:lastModifiedBy>Gräter, Frank  (LEL)</cp:lastModifiedBy>
  <cp:lastPrinted>2010-05-21T05:52:11Z</cp:lastPrinted>
  <dcterms:created xsi:type="dcterms:W3CDTF">2000-10-31T09:14:45Z</dcterms:created>
  <dcterms:modified xsi:type="dcterms:W3CDTF">2017-02-02T10:48:10Z</dcterms:modified>
  <cp:category/>
  <cp:version/>
  <cp:contentType/>
  <cp:contentStatus/>
</cp:coreProperties>
</file>